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Dbrads\OneDrive - South African Medical Research Council\Documents\COVID\2021\Weekly deaths\37_21 Sep\"/>
    </mc:Choice>
  </mc:AlternateContent>
  <xr:revisionPtr revIDLastSave="23" documentId="8_{EBC46F7F-DD9A-463B-A4E1-168C466C0909}" xr6:coauthVersionLast="33" xr6:coauthVersionMax="47" xr10:uidLastSave="{13BF0B03-8F60-4352-A8F5-BE70FBB2A9C8}"/>
  <bookViews>
    <workbookView xWindow="-108" yWindow="-108" windowWidth="19416" windowHeight="10416" xr2:uid="{6A13F5FB-10B2-48AB-B29F-67AB8915DB5B}"/>
  </bookViews>
  <sheets>
    <sheet name="Information" sheetId="4" r:id="rId1"/>
    <sheet name="Total deaths " sheetId="2" r:id="rId2"/>
    <sheet name="Province natural " sheetId="1" r:id="rId3"/>
    <sheet name="Metro natural " sheetId="3" r:id="rId4"/>
    <sheet name="Weekly excesses" sheetId="5" r:id="rId5"/>
    <sheet name="Total excess deaths per capita" sheetId="7" r:id="rId6"/>
    <sheet name="Predicted deaths" sheetId="6" r:id="rId7"/>
  </sheets>
  <definedNames>
    <definedName name="_xlnm.Print_Area" localSheetId="0">Information!$A$1:$J$45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76" i="7" l="1"/>
  <c r="S76" i="7"/>
  <c r="T76" i="7"/>
  <c r="M76" i="7"/>
  <c r="N76" i="7"/>
  <c r="O76" i="7"/>
  <c r="P76" i="7"/>
  <c r="Q76" i="7"/>
  <c r="U76" i="7"/>
  <c r="V76" i="7"/>
  <c r="D93" i="3"/>
  <c r="E93" i="3"/>
  <c r="F93" i="3"/>
  <c r="G93" i="3"/>
  <c r="H93" i="3"/>
  <c r="I93" i="3"/>
  <c r="J93" i="3"/>
  <c r="C93" i="3"/>
  <c r="D93" i="1"/>
  <c r="E93" i="1"/>
  <c r="F93" i="1"/>
  <c r="G93" i="1"/>
  <c r="H93" i="1"/>
  <c r="I93" i="1"/>
  <c r="J93" i="1"/>
  <c r="K93" i="1"/>
  <c r="L93" i="1"/>
  <c r="C93" i="1"/>
  <c r="D93" i="2"/>
  <c r="E93" i="2"/>
  <c r="C93" i="2"/>
  <c r="Q74" i="7"/>
  <c r="S73" i="7"/>
  <c r="U72" i="7"/>
  <c r="M72" i="7"/>
  <c r="N75" i="7"/>
  <c r="O75" i="7"/>
  <c r="R75" i="7"/>
  <c r="S75" i="7"/>
  <c r="V75" i="7"/>
  <c r="M75" i="7"/>
  <c r="P75" i="7"/>
  <c r="Q75" i="7"/>
  <c r="T75" i="7"/>
  <c r="U75" i="7"/>
  <c r="O74" i="7"/>
  <c r="Q73" i="7"/>
  <c r="S72" i="7"/>
  <c r="Q12" i="7"/>
  <c r="M9" i="7"/>
  <c r="N74" i="7"/>
  <c r="S74" i="7"/>
  <c r="T74" i="7"/>
  <c r="V74" i="7"/>
  <c r="M74" i="7"/>
  <c r="P74" i="7"/>
  <c r="R74" i="7"/>
  <c r="U74" i="7"/>
  <c r="O73" i="7"/>
  <c r="Q72" i="7"/>
  <c r="U5" i="7"/>
  <c r="M73" i="7"/>
  <c r="N73" i="7"/>
  <c r="T73" i="7"/>
  <c r="V73" i="7"/>
  <c r="P73" i="7"/>
  <c r="R73" i="7"/>
  <c r="U73" i="7"/>
  <c r="O72" i="7"/>
  <c r="O10" i="7"/>
  <c r="N72" i="7"/>
  <c r="T72" i="7"/>
  <c r="V72" i="7"/>
  <c r="P72" i="7"/>
  <c r="R72" i="7"/>
  <c r="S13" i="7"/>
  <c r="V5" i="7"/>
  <c r="P10" i="7"/>
  <c r="R12" i="7"/>
  <c r="T13" i="7"/>
  <c r="A6" i="7"/>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R61" i="6" l="1"/>
  <c r="AR62" i="6"/>
  <c r="AR63" i="6"/>
  <c r="AR64" i="6"/>
  <c r="AR65" i="6"/>
  <c r="AR66" i="6"/>
  <c r="AR67" i="6"/>
  <c r="AR68" i="6"/>
  <c r="AR69" i="6"/>
  <c r="AR70" i="6"/>
  <c r="AR71" i="6"/>
  <c r="AR72" i="6"/>
  <c r="AR73" i="6"/>
  <c r="AR74" i="6"/>
  <c r="AR75" i="6"/>
  <c r="AR76" i="6"/>
  <c r="AR77" i="6"/>
  <c r="AR78" i="6"/>
  <c r="AR79" i="6"/>
  <c r="AR80" i="6"/>
  <c r="AR81" i="6"/>
  <c r="AR82" i="6"/>
  <c r="AR83" i="6"/>
  <c r="AR84" i="6"/>
  <c r="AR85" i="6"/>
  <c r="AR86" i="6"/>
  <c r="AR87" i="6"/>
  <c r="AR88" i="6"/>
  <c r="AR89" i="6"/>
  <c r="AR90" i="6"/>
  <c r="AR91" i="6"/>
  <c r="AR92" i="6"/>
  <c r="AR93" i="6"/>
  <c r="AR94" i="6"/>
  <c r="AR95" i="6"/>
  <c r="AR96" i="6"/>
  <c r="AR97" i="6"/>
  <c r="AR98" i="6"/>
  <c r="AR99" i="6"/>
  <c r="AR100" i="6"/>
  <c r="AR101" i="6"/>
  <c r="AR102" i="6"/>
  <c r="AR103" i="6"/>
  <c r="AR104" i="6"/>
  <c r="AR105" i="6"/>
  <c r="AR106" i="6"/>
  <c r="AR107" i="6"/>
  <c r="AR108" i="6"/>
  <c r="AR109" i="6"/>
  <c r="AR110" i="6"/>
  <c r="AR59" i="6"/>
  <c r="AR60" i="6"/>
  <c r="AR6" i="6"/>
  <c r="AR7" i="6"/>
  <c r="AR8" i="6"/>
  <c r="AR9" i="6"/>
  <c r="AR10" i="6"/>
  <c r="AR11" i="6"/>
  <c r="AR12" i="6"/>
  <c r="AR13" i="6"/>
  <c r="AR14" i="6"/>
  <c r="AR15" i="6"/>
  <c r="AR16" i="6"/>
  <c r="AR17" i="6"/>
  <c r="AR18" i="6"/>
  <c r="AR19" i="6"/>
  <c r="AR20" i="6"/>
  <c r="AR21" i="6"/>
  <c r="AR22" i="6"/>
  <c r="AR23" i="6"/>
  <c r="AR24" i="6"/>
  <c r="AR25" i="6"/>
  <c r="AR26" i="6"/>
  <c r="AR27" i="6"/>
  <c r="AR28" i="6"/>
  <c r="AR29" i="6"/>
  <c r="AR30" i="6"/>
  <c r="AR31" i="6"/>
  <c r="AR32" i="6"/>
  <c r="AR33" i="6"/>
  <c r="AR34" i="6"/>
  <c r="AR35" i="6"/>
  <c r="AR36" i="6"/>
  <c r="AR37" i="6"/>
  <c r="AR38" i="6"/>
  <c r="AR39" i="6"/>
  <c r="AR40" i="6"/>
  <c r="AR41" i="6"/>
  <c r="AR42" i="6"/>
  <c r="AR43" i="6"/>
  <c r="AR44" i="6"/>
  <c r="AR45" i="6"/>
  <c r="AR46" i="6"/>
  <c r="AR47" i="6"/>
  <c r="AR48" i="6"/>
  <c r="AR49" i="6"/>
  <c r="AR50" i="6"/>
  <c r="AR51" i="6"/>
  <c r="AR52" i="6"/>
  <c r="AR53" i="6"/>
  <c r="AR54" i="6"/>
  <c r="AR55" i="6"/>
  <c r="AR56" i="6"/>
  <c r="AR57" i="6"/>
  <c r="AR5"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59" i="6"/>
  <c r="N60"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 i="6"/>
  <c r="M2" i="5" l="1"/>
  <c r="A6" i="5"/>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R2" i="5" l="1"/>
  <c r="P2" i="5"/>
  <c r="K2" i="5"/>
  <c r="Q2" i="5"/>
  <c r="N2" i="5"/>
  <c r="L2" i="5"/>
  <c r="O2" i="5"/>
  <c r="S14" i="7" l="1"/>
  <c r="T14" i="7"/>
  <c r="R13" i="7"/>
  <c r="P11" i="7" l="1"/>
  <c r="R14" i="7"/>
  <c r="S15" i="7"/>
  <c r="T15" i="7"/>
  <c r="M10" i="7" l="1"/>
  <c r="T16" i="7"/>
  <c r="S16" i="7"/>
  <c r="R15" i="7"/>
  <c r="O11" i="7"/>
  <c r="Q13" i="7"/>
  <c r="U6" i="7"/>
  <c r="N13" i="7"/>
  <c r="M11" i="7" l="1"/>
  <c r="O12" i="7"/>
  <c r="P12" i="7"/>
  <c r="R16" i="7"/>
  <c r="S17" i="7"/>
  <c r="T17" i="7"/>
  <c r="N14" i="7"/>
  <c r="U7" i="7"/>
  <c r="Q14" i="7"/>
  <c r="S18" i="7" l="1"/>
  <c r="R17" i="7"/>
  <c r="P13" i="7"/>
  <c r="N15" i="7"/>
  <c r="T18" i="7"/>
  <c r="O13" i="7"/>
  <c r="U8" i="7"/>
  <c r="M12" i="7"/>
  <c r="Q15" i="7"/>
  <c r="N16" i="7" l="1"/>
  <c r="P14" i="7"/>
  <c r="O14" i="7"/>
  <c r="R18" i="7"/>
  <c r="T19" i="7"/>
  <c r="S19" i="7"/>
  <c r="Q16" i="7"/>
  <c r="M13" i="7"/>
  <c r="U9" i="7"/>
  <c r="V6" i="7"/>
  <c r="R19" i="7" l="1"/>
  <c r="O15" i="7"/>
  <c r="S20" i="7"/>
  <c r="P15" i="7"/>
  <c r="T20" i="7"/>
  <c r="N17" i="7"/>
  <c r="V7" i="7"/>
  <c r="Q17" i="7"/>
  <c r="U10" i="7"/>
  <c r="M14" i="7"/>
  <c r="N18" i="7" l="1"/>
  <c r="O16" i="7"/>
  <c r="S21" i="7"/>
  <c r="T21" i="7"/>
  <c r="R20" i="7"/>
  <c r="P16" i="7"/>
  <c r="M15" i="7"/>
  <c r="Q18" i="7"/>
  <c r="U11" i="7"/>
  <c r="V8" i="7"/>
  <c r="Q19" i="7" l="1"/>
  <c r="P17" i="7"/>
  <c r="S22" i="7"/>
  <c r="R21" i="7"/>
  <c r="O17" i="7"/>
  <c r="T22" i="7"/>
  <c r="N19" i="7"/>
  <c r="M16" i="7"/>
  <c r="V9" i="7"/>
  <c r="U12" i="7"/>
  <c r="N20" i="7" l="1"/>
  <c r="R22" i="7"/>
  <c r="T23" i="7"/>
  <c r="S23" i="7"/>
  <c r="P18" i="7"/>
  <c r="O18" i="7"/>
  <c r="Q20" i="7"/>
  <c r="V10" i="7"/>
  <c r="M17" i="7"/>
  <c r="U13" i="7"/>
  <c r="T24" i="7" l="1"/>
  <c r="O19" i="7"/>
  <c r="R23" i="7"/>
  <c r="Q21" i="7"/>
  <c r="P19" i="7"/>
  <c r="N21" i="7"/>
  <c r="S24" i="7"/>
  <c r="M18" i="7"/>
  <c r="V11" i="7"/>
  <c r="U14" i="7"/>
  <c r="S25" i="7" l="1"/>
  <c r="Q22" i="7"/>
  <c r="R24" i="7"/>
  <c r="N22" i="7"/>
  <c r="O20" i="7"/>
  <c r="P20" i="7"/>
  <c r="T25" i="7"/>
  <c r="V12" i="7"/>
  <c r="M19" i="7"/>
  <c r="U15" i="7"/>
  <c r="T26" i="7" l="1"/>
  <c r="P21" i="7"/>
  <c r="R25" i="7"/>
  <c r="O21" i="7"/>
  <c r="Q23" i="7"/>
  <c r="N23" i="7"/>
  <c r="S26" i="7"/>
  <c r="V13" i="7"/>
  <c r="M20" i="7"/>
  <c r="U16" i="7"/>
  <c r="S27" i="7" l="1"/>
  <c r="O22" i="7"/>
  <c r="N24" i="7"/>
  <c r="R26" i="7"/>
  <c r="P22" i="7"/>
  <c r="Q24" i="7"/>
  <c r="T27" i="7"/>
  <c r="M21" i="7"/>
  <c r="V14" i="7"/>
  <c r="U17" i="7"/>
  <c r="E2" i="5"/>
  <c r="R27" i="7" l="1"/>
  <c r="T28" i="7"/>
  <c r="N25" i="7"/>
  <c r="Q25" i="7"/>
  <c r="O23" i="7"/>
  <c r="P23" i="7"/>
  <c r="S28" i="7"/>
  <c r="J2" i="5"/>
  <c r="F2" i="5"/>
  <c r="G2" i="5"/>
  <c r="V15" i="7"/>
  <c r="M22" i="7"/>
  <c r="U18" i="7"/>
  <c r="Q26" i="7" l="1"/>
  <c r="S29" i="7"/>
  <c r="N26" i="7"/>
  <c r="P24" i="7"/>
  <c r="T29" i="7"/>
  <c r="O24" i="7"/>
  <c r="R28" i="7"/>
  <c r="I2" i="5"/>
  <c r="H2" i="5"/>
  <c r="D2" i="5"/>
  <c r="U19" i="7"/>
  <c r="V16" i="7"/>
  <c r="M23" i="7"/>
  <c r="P25" i="7" l="1"/>
  <c r="R29" i="7"/>
  <c r="N27" i="7"/>
  <c r="O25" i="7"/>
  <c r="S30" i="7"/>
  <c r="T30" i="7"/>
  <c r="Q27" i="7"/>
  <c r="U20" i="7"/>
  <c r="M24" i="7"/>
  <c r="V17" i="7"/>
  <c r="O26" i="7" l="1"/>
  <c r="Q28" i="7"/>
  <c r="N28" i="7"/>
  <c r="R30" i="7"/>
  <c r="T31" i="7"/>
  <c r="S31" i="7"/>
  <c r="P26" i="7"/>
  <c r="M25" i="7"/>
  <c r="V18" i="7"/>
  <c r="U21" i="7"/>
  <c r="R31" i="7" l="1"/>
  <c r="P27" i="7"/>
  <c r="N29" i="7"/>
  <c r="S32" i="7"/>
  <c r="Q29" i="7"/>
  <c r="T32" i="7"/>
  <c r="O27" i="7"/>
  <c r="V19" i="7"/>
  <c r="M26" i="7"/>
  <c r="U22" i="7"/>
  <c r="N30" i="7" l="1"/>
  <c r="T33" i="7"/>
  <c r="O28" i="7"/>
  <c r="S33" i="7"/>
  <c r="P28" i="7"/>
  <c r="Q30" i="7"/>
  <c r="R32" i="7"/>
  <c r="C2" i="5"/>
  <c r="U23" i="7"/>
  <c r="M27" i="7"/>
  <c r="V20" i="7"/>
  <c r="S34" i="7" l="1"/>
  <c r="R33" i="7"/>
  <c r="O29" i="7"/>
  <c r="Q31" i="7"/>
  <c r="T34" i="7"/>
  <c r="P29" i="7"/>
  <c r="N31" i="7"/>
  <c r="U24" i="7"/>
  <c r="M28" i="7"/>
  <c r="V21" i="7"/>
  <c r="N32" i="7" l="1"/>
  <c r="O30" i="7"/>
  <c r="P30" i="7"/>
  <c r="Q32" i="7"/>
  <c r="R34" i="7"/>
  <c r="T35" i="7"/>
  <c r="S35" i="7"/>
  <c r="U25" i="7"/>
  <c r="V22" i="7"/>
  <c r="M29" i="7"/>
  <c r="Q33" i="7" l="1"/>
  <c r="S36" i="7"/>
  <c r="P31" i="7"/>
  <c r="T36" i="7"/>
  <c r="O31" i="7"/>
  <c r="R35" i="7"/>
  <c r="N33" i="7"/>
  <c r="U26" i="7"/>
  <c r="M30" i="7"/>
  <c r="V23" i="7"/>
  <c r="T37" i="7" l="1"/>
  <c r="N34" i="7"/>
  <c r="P32" i="7"/>
  <c r="R36" i="7"/>
  <c r="S37" i="7"/>
  <c r="O32" i="7"/>
  <c r="Q34" i="7"/>
  <c r="M31" i="7"/>
  <c r="V24" i="7"/>
  <c r="U27" i="7"/>
  <c r="R37" i="7" l="1"/>
  <c r="Q35" i="7"/>
  <c r="P33" i="7"/>
  <c r="O33" i="7"/>
  <c r="N35" i="7"/>
  <c r="S38" i="7"/>
  <c r="T38" i="7"/>
  <c r="V25" i="7"/>
  <c r="U28" i="7"/>
  <c r="M32" i="7"/>
  <c r="O34" i="7" l="1"/>
  <c r="T39" i="7"/>
  <c r="P34" i="7"/>
  <c r="S39" i="7"/>
  <c r="Q36" i="7"/>
  <c r="N36" i="7"/>
  <c r="R38" i="7"/>
  <c r="U29" i="7"/>
  <c r="V26" i="7"/>
  <c r="M33" i="7"/>
  <c r="R39" i="7" l="1"/>
  <c r="P35" i="7"/>
  <c r="T40" i="7"/>
  <c r="N37" i="7"/>
  <c r="S40" i="7"/>
  <c r="Q37" i="7"/>
  <c r="O35" i="7"/>
  <c r="U30" i="7"/>
  <c r="M34" i="7"/>
  <c r="V27" i="7"/>
  <c r="N38" i="7" l="1"/>
  <c r="T41" i="7"/>
  <c r="Q38" i="7"/>
  <c r="S41" i="7"/>
  <c r="P36" i="7"/>
  <c r="R40" i="7"/>
  <c r="O36" i="7"/>
  <c r="U31" i="7"/>
  <c r="V28" i="7"/>
  <c r="M35" i="7"/>
  <c r="S42" i="7" l="1"/>
  <c r="O37" i="7"/>
  <c r="R41" i="7"/>
  <c r="Q39" i="7"/>
  <c r="T42" i="7"/>
  <c r="P37" i="7"/>
  <c r="N39" i="7"/>
  <c r="V29" i="7"/>
  <c r="M36" i="7"/>
  <c r="U32" i="7"/>
  <c r="Q40" i="7" l="1"/>
  <c r="N40" i="7"/>
  <c r="R42" i="7"/>
  <c r="P38" i="7"/>
  <c r="O38" i="7"/>
  <c r="T43" i="7"/>
  <c r="S43" i="7"/>
  <c r="V30" i="7"/>
  <c r="M37" i="7"/>
  <c r="U33" i="7"/>
  <c r="S44" i="7" l="1"/>
  <c r="R43" i="7"/>
  <c r="T44" i="7"/>
  <c r="N41" i="7"/>
  <c r="O39" i="7"/>
  <c r="Q41" i="7"/>
  <c r="P39" i="7"/>
  <c r="M38" i="7"/>
  <c r="U34" i="7"/>
  <c r="V31" i="7"/>
  <c r="N42" i="7" l="1"/>
  <c r="T45" i="7"/>
  <c r="P40" i="7"/>
  <c r="Q42" i="7"/>
  <c r="R44" i="7"/>
  <c r="S45" i="7"/>
  <c r="O40" i="7"/>
  <c r="U35" i="7"/>
  <c r="V32" i="7"/>
  <c r="M39" i="7"/>
  <c r="O41" i="7" l="1"/>
  <c r="Q43" i="7"/>
  <c r="P41" i="7"/>
  <c r="S46" i="7"/>
  <c r="T46" i="7"/>
  <c r="R45" i="7"/>
  <c r="N43" i="7"/>
  <c r="V33" i="7"/>
  <c r="M40" i="7"/>
  <c r="U36" i="7"/>
  <c r="S47" i="7" l="1"/>
  <c r="N44" i="7"/>
  <c r="R46" i="7"/>
  <c r="P42" i="7"/>
  <c r="Q44" i="7"/>
  <c r="T47" i="7"/>
  <c r="O42" i="7"/>
  <c r="U37" i="7"/>
  <c r="V34" i="7"/>
  <c r="M41" i="7"/>
  <c r="P43" i="7" l="1"/>
  <c r="O43" i="7"/>
  <c r="R47" i="7"/>
  <c r="T48" i="7"/>
  <c r="N45" i="7"/>
  <c r="S48" i="7"/>
  <c r="Q45" i="7"/>
  <c r="U38" i="7"/>
  <c r="M42" i="7"/>
  <c r="V35" i="7"/>
  <c r="T49" i="7" l="1"/>
  <c r="Q46" i="7"/>
  <c r="R48" i="7"/>
  <c r="S49" i="7"/>
  <c r="O44" i="7"/>
  <c r="N46" i="7"/>
  <c r="P44" i="7"/>
  <c r="M43" i="7"/>
  <c r="U39" i="7"/>
  <c r="V36" i="7"/>
  <c r="S50" i="7" l="1"/>
  <c r="P45" i="7"/>
  <c r="R49" i="7"/>
  <c r="N47" i="7"/>
  <c r="T50" i="7"/>
  <c r="Q47" i="7"/>
  <c r="O45" i="7"/>
  <c r="U40" i="7"/>
  <c r="V37" i="7"/>
  <c r="M44" i="7"/>
  <c r="Q48" i="7" l="1"/>
  <c r="O46" i="7"/>
  <c r="T51" i="7"/>
  <c r="P46" i="7"/>
  <c r="N48" i="7"/>
  <c r="S51" i="7"/>
  <c r="R50" i="7"/>
  <c r="V38" i="7"/>
  <c r="U41" i="7"/>
  <c r="M45" i="7"/>
  <c r="P47" i="7" l="1"/>
  <c r="T52" i="7"/>
  <c r="S52" i="7"/>
  <c r="O47" i="7"/>
  <c r="N49" i="7"/>
  <c r="Q49" i="7"/>
  <c r="R51" i="7"/>
  <c r="U42" i="7"/>
  <c r="M46" i="7"/>
  <c r="V39" i="7"/>
  <c r="O48" i="7" l="1"/>
  <c r="S53" i="7"/>
  <c r="T53" i="7"/>
  <c r="Q50" i="7"/>
  <c r="N50" i="7"/>
  <c r="P48" i="7"/>
  <c r="R52" i="7"/>
  <c r="M47" i="7"/>
  <c r="V40" i="7"/>
  <c r="U43" i="7"/>
  <c r="Q51" i="7" l="1"/>
  <c r="P49" i="7"/>
  <c r="R53" i="7"/>
  <c r="N51" i="7"/>
  <c r="S54" i="7"/>
  <c r="T54" i="7"/>
  <c r="O49" i="7"/>
  <c r="U44" i="7"/>
  <c r="M48" i="7"/>
  <c r="V41" i="7"/>
  <c r="R54" i="7" l="1"/>
  <c r="T55" i="7"/>
  <c r="P50" i="7"/>
  <c r="O50" i="7"/>
  <c r="M49" i="7"/>
  <c r="N52" i="7"/>
  <c r="S55" i="7"/>
  <c r="Q52" i="7"/>
  <c r="V42" i="7"/>
  <c r="U45" i="7"/>
  <c r="Q53" i="7" l="1"/>
  <c r="O51" i="7"/>
  <c r="S56" i="7"/>
  <c r="P51" i="7"/>
  <c r="N53" i="7"/>
  <c r="T56" i="7"/>
  <c r="R55" i="7"/>
  <c r="M50" i="7"/>
  <c r="U46" i="7"/>
  <c r="V43" i="7"/>
  <c r="M51" i="7" l="1"/>
  <c r="S57" i="7"/>
  <c r="T57" i="7"/>
  <c r="O52" i="7"/>
  <c r="P52" i="7"/>
  <c r="R56" i="7"/>
  <c r="N54" i="7"/>
  <c r="Q54" i="7"/>
  <c r="V44" i="7"/>
  <c r="U47" i="7"/>
  <c r="R57" i="7" l="1"/>
  <c r="Q55" i="7"/>
  <c r="O53" i="7"/>
  <c r="S58" i="7"/>
  <c r="P53" i="7"/>
  <c r="N55" i="7"/>
  <c r="T58" i="7"/>
  <c r="M52" i="7"/>
  <c r="U48" i="7"/>
  <c r="V45" i="7"/>
  <c r="Q56" i="7" l="1"/>
  <c r="N56" i="7"/>
  <c r="P54" i="7"/>
  <c r="R58" i="7"/>
  <c r="T59" i="7"/>
  <c r="S59" i="7"/>
  <c r="O54" i="7"/>
  <c r="M53" i="7"/>
  <c r="U49" i="7"/>
  <c r="V46" i="7"/>
  <c r="O55" i="7" l="1"/>
  <c r="R59" i="7"/>
  <c r="P55" i="7"/>
  <c r="S60" i="7"/>
  <c r="U50" i="7"/>
  <c r="T60" i="7"/>
  <c r="N57" i="7"/>
  <c r="M54" i="7"/>
  <c r="Q57" i="7"/>
  <c r="V47" i="7"/>
  <c r="P56" i="7" l="1"/>
  <c r="Q58" i="7"/>
  <c r="T61" i="7"/>
  <c r="S61" i="7"/>
  <c r="R60" i="7"/>
  <c r="N58" i="7"/>
  <c r="O56" i="7"/>
  <c r="M55" i="7"/>
  <c r="U51" i="7"/>
  <c r="V48" i="7"/>
  <c r="R61" i="7" l="1"/>
  <c r="S62" i="7"/>
  <c r="U52" i="7"/>
  <c r="P57" i="7"/>
  <c r="Q59" i="7"/>
  <c r="T62" i="7"/>
  <c r="N59" i="7"/>
  <c r="O57" i="7"/>
  <c r="V49" i="7"/>
  <c r="S63" i="7" l="1"/>
  <c r="T63" i="7"/>
  <c r="R62" i="7"/>
  <c r="O58" i="7"/>
  <c r="Q60" i="7"/>
  <c r="N60" i="7"/>
  <c r="P58" i="7"/>
  <c r="U53" i="7"/>
  <c r="V50" i="7"/>
  <c r="R63" i="7" l="1"/>
  <c r="P59" i="7"/>
  <c r="O59" i="7"/>
  <c r="T64" i="7"/>
  <c r="Q61" i="7"/>
  <c r="S64" i="7"/>
  <c r="N61" i="7"/>
  <c r="U54" i="7"/>
  <c r="V51" i="7"/>
  <c r="U55" i="7" l="1"/>
  <c r="S65" i="7"/>
  <c r="O60" i="7"/>
  <c r="T65" i="7"/>
  <c r="P60" i="7"/>
  <c r="R64" i="7"/>
  <c r="N62" i="7"/>
  <c r="Q62" i="7"/>
  <c r="V52" i="7"/>
  <c r="Q63" i="7" l="1"/>
  <c r="S66" i="7"/>
  <c r="O61" i="7"/>
  <c r="P61" i="7"/>
  <c r="N63" i="7"/>
  <c r="T66" i="7"/>
  <c r="R65" i="7"/>
  <c r="U56" i="7"/>
  <c r="V53" i="7"/>
  <c r="T67" i="7" l="1"/>
  <c r="O62" i="7"/>
  <c r="S67" i="7"/>
  <c r="N64" i="7"/>
  <c r="U57" i="7"/>
  <c r="R66" i="7"/>
  <c r="P62" i="7"/>
  <c r="Q64" i="7"/>
  <c r="V54" i="7"/>
  <c r="O63" i="7" l="1"/>
  <c r="Q65" i="7"/>
  <c r="P63" i="7"/>
  <c r="N65" i="7"/>
  <c r="U58" i="7"/>
  <c r="T68" i="7"/>
  <c r="R67" i="7"/>
  <c r="S68" i="7"/>
  <c r="B2" i="5"/>
  <c r="V55" i="7"/>
  <c r="Q66" i="7" l="1"/>
  <c r="U59" i="7"/>
  <c r="S69" i="7"/>
  <c r="P64" i="7"/>
  <c r="T69" i="7"/>
  <c r="R68" i="7"/>
  <c r="N66" i="7"/>
  <c r="O64" i="7"/>
  <c r="M56" i="7"/>
  <c r="N67" i="7" l="1"/>
  <c r="P65" i="7"/>
  <c r="S70" i="7"/>
  <c r="R69" i="7"/>
  <c r="T70" i="7"/>
  <c r="U60" i="7"/>
  <c r="O65" i="7"/>
  <c r="Q67" i="7"/>
  <c r="M57" i="7"/>
  <c r="Q68" i="7" l="1"/>
  <c r="R70" i="7"/>
  <c r="O66" i="7"/>
  <c r="S71" i="7"/>
  <c r="U61" i="7"/>
  <c r="P66" i="7"/>
  <c r="T71" i="7"/>
  <c r="N68" i="7"/>
  <c r="M58" i="7" l="1"/>
  <c r="P67" i="7"/>
  <c r="O67" i="7"/>
  <c r="U62" i="7"/>
  <c r="R71" i="7"/>
  <c r="N69" i="7"/>
  <c r="Q69" i="7"/>
  <c r="M59" i="7"/>
  <c r="V56" i="7"/>
  <c r="Q70" i="7" l="1"/>
  <c r="O68" i="7"/>
  <c r="N70" i="7"/>
  <c r="P68" i="7"/>
  <c r="U63" i="7"/>
  <c r="M60" i="7"/>
  <c r="V57" i="7"/>
  <c r="U64" i="7" l="1"/>
  <c r="P69" i="7"/>
  <c r="N71" i="7"/>
  <c r="O69" i="7"/>
  <c r="Q71" i="7"/>
  <c r="V58" i="7"/>
  <c r="M61" i="7"/>
  <c r="P70" i="7" l="1"/>
  <c r="O70" i="7"/>
  <c r="V59" i="7"/>
  <c r="U65" i="7"/>
  <c r="M62" i="7"/>
  <c r="V60" i="7" l="1"/>
  <c r="U66" i="7"/>
  <c r="M63" i="7"/>
  <c r="O71" i="7"/>
  <c r="P71" i="7"/>
  <c r="V61" i="7" l="1"/>
  <c r="M64" i="7"/>
  <c r="U67" i="7"/>
  <c r="V62" i="7" l="1"/>
  <c r="M65" i="7"/>
  <c r="U68" i="7"/>
  <c r="U69" i="7" l="1"/>
  <c r="V63" i="7"/>
  <c r="M66" i="7"/>
  <c r="M67" i="7" l="1"/>
  <c r="V64" i="7"/>
  <c r="U70" i="7"/>
  <c r="U71" i="7" l="1"/>
  <c r="V65" i="7"/>
  <c r="M68" i="7"/>
  <c r="V66" i="7" l="1"/>
  <c r="M69" i="7"/>
  <c r="M70" i="7" l="1"/>
  <c r="V67" i="7"/>
  <c r="M71" i="7" l="1"/>
  <c r="V68" i="7"/>
  <c r="V69" i="7" l="1"/>
  <c r="S2" i="5" l="1"/>
  <c r="V70" i="7"/>
  <c r="V71"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6" authorId="0" shapeId="0" xr:uid="{49FEA2E8-572C-4093-9DB6-0252850541AC}">
      <text>
        <r>
          <rPr>
            <b/>
            <sz val="9"/>
            <color indexed="81"/>
            <rFont val="Tahoma"/>
            <family val="2"/>
          </rPr>
          <t xml:space="preserve">baseline for CPT, WC and national reduced to 88%, 92% and 99% of predicted on 15 Sep </t>
        </r>
      </text>
    </comment>
    <comment ref="A25" authorId="0" shapeId="0" xr:uid="{38543D4B-C557-4DD1-BD78-192ED82AC3F8}">
      <text>
        <r>
          <rPr>
            <b/>
            <sz val="9"/>
            <color indexed="81"/>
            <rFont val="Tahoma"/>
            <family val="2"/>
          </rPr>
          <t>baseline changed (in wk 46) to predicted from this week onwards for CPT, WC and national</t>
        </r>
      </text>
    </comment>
    <comment ref="A28" authorId="0" shapeId="0" xr:uid="{144CAC7F-B322-4F3D-8897-74289598D962}">
      <text>
        <r>
          <rPr>
            <b/>
            <sz val="9"/>
            <color indexed="81"/>
            <rFont val="Tahoma"/>
            <family val="2"/>
          </rPr>
          <t>Baseline for LM changed from level line to predicted from this week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L2" authorId="0" shapeId="0" xr:uid="{6E0D0E2A-5EBC-4D53-A3F8-77A4B87012F3}">
      <text>
        <r>
          <rPr>
            <b/>
            <sz val="9"/>
            <color indexed="81"/>
            <rFont val="Tahoma"/>
            <family val="2"/>
          </rPr>
          <t>= the ratio of the crude COVID-19 death rate in the national population to the crude COVID-19 death rate in the province if it experienced the age-group-specific COVID-19 mortality rates of the national population
(ratio &gt;1 for younger populations and &lt;1 for older populations)</t>
        </r>
      </text>
    </comment>
    <comment ref="A16" authorId="0" shapeId="0" xr:uid="{FEA9A05F-C681-45DB-A83B-E89E28FE015D}">
      <text>
        <r>
          <rPr>
            <b/>
            <sz val="9"/>
            <color indexed="81"/>
            <rFont val="Tahoma"/>
            <family val="2"/>
          </rPr>
          <t xml:space="preserve">baseline for CPT, WC and national reduced to 88%, 92% and 99% of predicted on 15 Sep </t>
        </r>
      </text>
    </comment>
    <comment ref="A25" authorId="0" shapeId="0" xr:uid="{FABADD40-5F7E-46C6-8B1E-EA706F68DEFE}">
      <text>
        <r>
          <rPr>
            <b/>
            <sz val="9"/>
            <color indexed="81"/>
            <rFont val="Tahoma"/>
            <family val="2"/>
          </rPr>
          <t>baseline changed (in wk 46) to predicted from this week onwards for CPT, WC and national</t>
        </r>
      </text>
    </comment>
    <comment ref="A28" authorId="0" shapeId="0" xr:uid="{83E2FE98-5542-4B14-8E49-17228EE56835}">
      <text>
        <r>
          <rPr>
            <b/>
            <sz val="9"/>
            <color indexed="81"/>
            <rFont val="Tahoma"/>
            <family val="2"/>
          </rPr>
          <t>Baseline for LM changed from level line to predicted from this week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 authorId="0" shapeId="0" xr:uid="{241F0E22-6B72-433A-8EFB-E95E51EC8874}">
      <text>
        <r>
          <rPr>
            <b/>
            <sz val="9"/>
            <color indexed="81"/>
            <rFont val="Tahoma"/>
            <family val="2"/>
          </rPr>
          <t>Updated 17 Aug 2021 to include deaths under 1 and change in predicted because NC modelled separately from the other non-WC&amp;KZN provinces</t>
        </r>
      </text>
    </comment>
  </commentList>
</comments>
</file>

<file path=xl/sharedStrings.xml><?xml version="1.0" encoding="utf-8"?>
<sst xmlns="http://schemas.openxmlformats.org/spreadsheetml/2006/main" count="468" uniqueCount="173">
  <si>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</si>
  <si>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</si>
  <si>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</si>
  <si>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</si>
  <si>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</si>
  <si>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</si>
  <si>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</si>
  <si>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</si>
  <si>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</si>
  <si>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</si>
  <si>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</si>
  <si>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</si>
  <si>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</si>
  <si>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</si>
  <si>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</si>
  <si>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</si>
  <si>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</si>
  <si>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</si>
  <si>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</si>
  <si>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ALL CAUSE</t>
  </si>
  <si>
    <t xml:space="preserve">NATURAL </t>
  </si>
  <si>
    <t>UNNATURAL</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</si>
  <si>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</si>
  <si>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</si>
  <si>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</si>
  <si>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</si>
  <si>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</si>
  <si>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</si>
  <si>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</si>
  <si>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</si>
  <si>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</si>
  <si>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</si>
  <si>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</si>
  <si>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</si>
  <si>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</si>
  <si>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</si>
  <si>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</si>
  <si>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</si>
  <si>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</si>
  <si>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</si>
  <si>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</si>
  <si>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</si>
  <si>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</si>
  <si>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</si>
  <si>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</si>
  <si>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</si>
  <si>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NATURAL 1+ YRS</t>
  </si>
  <si>
    <t>DATE</t>
  </si>
  <si>
    <t>EPI-WEEK</t>
  </si>
  <si>
    <t xml:space="preserve">EASTERN CAPE </t>
  </si>
  <si>
    <t xml:space="preserve">WESTERN CAPE </t>
  </si>
  <si>
    <t>CITY OF CAPE TOWN</t>
  </si>
  <si>
    <t>eTHEKWINI</t>
  </si>
  <si>
    <t>PREDICTION</t>
  </si>
  <si>
    <t>PREDICTION BOUNDS</t>
  </si>
  <si>
    <t>29-Dec-19 - 4-Jan-20</t>
  </si>
  <si>
    <t>5-Jan-20 - 11-Jan-20</t>
  </si>
  <si>
    <t>12-Jan-20 - 18-Jan-20</t>
  </si>
  <si>
    <t>19-Jan-20 - 25-Jan-20</t>
  </si>
  <si>
    <t>26-Jan-20 - 1-Feb-20</t>
  </si>
  <si>
    <t>2-Feb-20 - 8-Feb-20</t>
  </si>
  <si>
    <t>9-Feb-20 - 15-Feb-20</t>
  </si>
  <si>
    <t>16-Feb-20 - 22-Feb-20</t>
  </si>
  <si>
    <t>23-Feb-20 - 29-Feb-20</t>
  </si>
  <si>
    <t>1-Mar-20 - 7-Mar-20</t>
  </si>
  <si>
    <t>8 Mar-20 - 14-Jan-20</t>
  </si>
  <si>
    <t>15-Mar-20 - 21-Mar-20</t>
  </si>
  <si>
    <t>22-Mar-20 - 28-Mar-20</t>
  </si>
  <si>
    <t>29-Mar-20 - 4-Apr-20</t>
  </si>
  <si>
    <t>5-Apr-20 - 11-Apr-20</t>
  </si>
  <si>
    <t>12-Apr-20 - 18-Apr-20</t>
  </si>
  <si>
    <t>19-Apr-20 - 25-Apr-20</t>
  </si>
  <si>
    <t>26-Apr-20 - 2-May-20</t>
  </si>
  <si>
    <t>3-May-20 - 9-May-20</t>
  </si>
  <si>
    <t>10-May-20 - 16-May-20</t>
  </si>
  <si>
    <t>17-May-20 - 23-May-20</t>
  </si>
  <si>
    <t>24-May-20 - 30-May-20</t>
  </si>
  <si>
    <t>31-May-20 - 6-Jun-20</t>
  </si>
  <si>
    <t>7-Jun-20 - 13-Jun-20</t>
  </si>
  <si>
    <t>14-Jun-20 - 20-Jun-20</t>
  </si>
  <si>
    <t>21-Jun-20 - 27-Jun-20</t>
  </si>
  <si>
    <t>28-Jun-20 - 4-Jul-20</t>
  </si>
  <si>
    <t>5-Jul-20 - 11-Jul-20</t>
  </si>
  <si>
    <t>12-Jul-20 - 18-Jul-20</t>
  </si>
  <si>
    <t>19-Jul-20 - 25-Jul-20</t>
  </si>
  <si>
    <t>26-Jul-20 - 1-Aug-20</t>
  </si>
  <si>
    <t>2-Aug-20 - 8-Aug-20</t>
  </si>
  <si>
    <t>9-Aug-20 - 15-Aug-20</t>
  </si>
  <si>
    <t>16-Aug-20 - 22-Aug-20</t>
  </si>
  <si>
    <t>23-Aug-20 - 29-Aug-20</t>
  </si>
  <si>
    <t>30-Aug-20 - 5-Sep-20</t>
  </si>
  <si>
    <t>6-Sep-20 - 12-Sep-20</t>
  </si>
  <si>
    <t>13-Sep-20 - 19-Sep-20</t>
  </si>
  <si>
    <t>20-Sep-20 - 26-Sep-20</t>
  </si>
  <si>
    <t>27-Sep-20 - 3-Oct-20</t>
  </si>
  <si>
    <t>4-Oct-20 - 10-Oct-20</t>
  </si>
  <si>
    <t>11-Oct-20 - 17-Oct-20</t>
  </si>
  <si>
    <t>18-Oct-20 - 24-Oct-20</t>
  </si>
  <si>
    <t>25-Oct-20 - 31-Oct-20</t>
  </si>
  <si>
    <t>1-Nov-20 - 7-Nov-20</t>
  </si>
  <si>
    <t>8-Nov-20 - 14-Nov-20</t>
  </si>
  <si>
    <t>15-Nov-20 - 21-Nov-20</t>
  </si>
  <si>
    <t>22-Nov-20 - 28-Nov-20</t>
  </si>
  <si>
    <t>29-Nov-20 - 5-Dec-20</t>
  </si>
  <si>
    <t>6-Dec-20 - 12-Dec-20</t>
  </si>
  <si>
    <t>13-Dec-20 - 19-Dec-20</t>
  </si>
  <si>
    <t>20-Dec-20 - 26-Dec-20</t>
  </si>
  <si>
    <t>27-Dec-20 - 2-Jan-21</t>
  </si>
  <si>
    <t>3-Jan-21 - 9-Jan-21</t>
  </si>
  <si>
    <t>10-Jan-21 - 16-Jan-21</t>
  </si>
  <si>
    <t>17-Jan-21 - 23-Jan-21</t>
  </si>
  <si>
    <t>24-Jan-21 - 30-Jan-21</t>
  </si>
  <si>
    <t>31-Jan-21 - 6-Feb-21</t>
  </si>
  <si>
    <t>7-Feb-21 - 13-Feb-21</t>
  </si>
  <si>
    <t>14-Feb-21 - 20-Feb-21</t>
  </si>
  <si>
    <t>21-Feb-21 - 27-Feb-21</t>
  </si>
  <si>
    <t>28-Feb-21 - 6-Mar-21</t>
  </si>
  <si>
    <t>7-Mar-21 - 13-Mar-21</t>
  </si>
  <si>
    <t>14-Mar-21 - 20-Mar-21</t>
  </si>
  <si>
    <t>21-Mar-21 - 27-Mar-21</t>
  </si>
  <si>
    <t>28-Mar-21 - 3-Apr-21</t>
  </si>
  <si>
    <t>4-Apr-21 - 10-Apr-21</t>
  </si>
  <si>
    <t>11-Apr-21 - 17-Apr-21</t>
  </si>
  <si>
    <t>18-Apr-21 - 24-Apr-21</t>
  </si>
  <si>
    <t>25-Apr-21 - 1-May-21</t>
  </si>
  <si>
    <t>2-May-21 - 8-May-21</t>
  </si>
  <si>
    <t>9-May-21 - 15-May-21</t>
  </si>
  <si>
    <t>16-May-21 - 22-May-21</t>
  </si>
  <si>
    <t>23-May-21 - 29-May-21</t>
  </si>
  <si>
    <t>30-May-21 - 5-Jun-21</t>
  </si>
  <si>
    <t>6-Jun-21 - 12-Jun-21</t>
  </si>
  <si>
    <t>13-Jun-21 - 19-Jun-21</t>
  </si>
  <si>
    <t>20-Jun-21 - 26-Jun-21</t>
  </si>
  <si>
    <t>27-Jun-21 - 3-Jul-21</t>
  </si>
  <si>
    <t>4-Jul-21 - 10-Jul-21</t>
  </si>
  <si>
    <t>11-Jul-21 - 17-Jul-21</t>
  </si>
  <si>
    <t>18-Jul-21 - 24-Jul-21</t>
  </si>
  <si>
    <t>25-Jul-21 - 31-Jul-21</t>
  </si>
  <si>
    <t>1-Aug-21 - 7-Aug-21</t>
  </si>
  <si>
    <t>8-Aug-21 - 14-Aug-21</t>
  </si>
  <si>
    <t>15-Aug-21 - 21-Aug-21</t>
  </si>
  <si>
    <t>22-Aug-21 - 28-Aug-21</t>
  </si>
  <si>
    <t>29-Aug-21 - 4-Sep-21</t>
  </si>
  <si>
    <t>5-Sep-21 - 11-Sep-21</t>
  </si>
  <si>
    <t>12-Sep-21 - 18-Sep-21</t>
  </si>
  <si>
    <t>19-Sep-21 - 25-Sep-21</t>
  </si>
  <si>
    <t>26-Sep-21 - 2-Oct-21</t>
  </si>
  <si>
    <t>3-Oct-21 - 9-Oct-21</t>
  </si>
  <si>
    <t>10-Oct-21 - 16-Oct-21</t>
  </si>
  <si>
    <t>17-Oct-21 - 23-Oct-21</t>
  </si>
  <si>
    <t>24-Oct-21 - 30-Oct-21</t>
  </si>
  <si>
    <t>31-Oct-21 - 6-Nov-21</t>
  </si>
  <si>
    <t>7-Nov-21 - 13-Nov-21</t>
  </si>
  <si>
    <t>14-Nov-21 - 20-Nov-21</t>
  </si>
  <si>
    <t>21-Nov-21 - 27-Nov-21</t>
  </si>
  <si>
    <t>28-Nov-21 - 4-Dec-21</t>
  </si>
  <si>
    <t>5-Dec-21 - 11-Dec-21</t>
  </si>
  <si>
    <t>12-Dec-21 - 18-Dec-21</t>
  </si>
  <si>
    <t>19-Dec-21 - 25-Dec-21</t>
  </si>
  <si>
    <t>26-Dec-21 - 2-Jan-22</t>
  </si>
  <si>
    <t xml:space="preserve">ESTIMATED DEATHS OF PERSONS
SOUTH AFRICA </t>
  </si>
  <si>
    <t xml:space="preserve">ESTIMATED NATURAL DEATHS OF PERSONS  </t>
  </si>
  <si>
    <t xml:space="preserve">ESTIMATED NATURAL DEATHS OF PERSONS </t>
  </si>
  <si>
    <t>NATURAL</t>
  </si>
  <si>
    <t>Adj factor -&gt;</t>
  </si>
  <si>
    <t>Population -&gt;</t>
  </si>
  <si>
    <t>Week starting</t>
  </si>
  <si>
    <t>Cumulative excess deaths per 100,000 of population</t>
  </si>
  <si>
    <t>Cumulative excess deaths per 100,000 of population (adjusted for age distribution of the popualtion)</t>
  </si>
  <si>
    <t>29 Dec 2019 - 18 Sep 2021</t>
  </si>
  <si>
    <t xml:space="preserve">3 May 2020 - 18 Sep 2021 </t>
  </si>
  <si>
    <t>3 May 2020 - 18 Sep 2021</t>
  </si>
  <si>
    <t xml:space="preserve">3 May 2020 - 18 Sep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</si>
</sst>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4"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indexed="81"/>
      <name val="Tahoma"/>
      <family val="2"/>
    </font>
    <font>
      <sz val="9"/>
      <color theme="1"/>
      <name val="Calibri"/>
      <family val="2"/>
      <scheme val="minor"/>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s>
  <cellStyleXfs count="1">
    <xf numFmtId="0" fontId="0" fillId="0" borderId="0"/>
  </cellStyleXfs>
  <cellXfs count="122">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4" fillId="0" borderId="1" xfId="0" applyFont="1" applyBorder="1" applyAlignment="1">
      <alignment horizontal="left"/>
    </xf>
    <xf numFmtId="0" fontId="6" fillId="0" borderId="1"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3" fontId="11" fillId="0" borderId="0" xfId="0" applyNumberFormat="1" applyFont="1"/>
    <xf numFmtId="3" fontId="6" fillId="0" borderId="3" xfId="0" applyNumberFormat="1" applyFont="1" applyBorder="1" applyAlignment="1"/>
    <xf numFmtId="3" fontId="1" fillId="0" borderId="0" xfId="0" applyNumberFormat="1" applyFont="1" applyBorder="1" applyAlignment="1"/>
    <xf numFmtId="3" fontId="3" fillId="0" borderId="3" xfId="0" applyNumberFormat="1" applyFont="1" applyBorder="1"/>
    <xf numFmtId="3" fontId="0" fillId="0" borderId="12" xfId="0" applyNumberFormat="1" applyBorder="1"/>
    <xf numFmtId="3" fontId="0" fillId="0" borderId="13" xfId="0" applyNumberFormat="1" applyBorder="1"/>
    <xf numFmtId="0" fontId="0" fillId="0" borderId="14" xfId="0" applyBorder="1"/>
    <xf numFmtId="0" fontId="1" fillId="0" borderId="16" xfId="0" applyFont="1" applyBorder="1"/>
    <xf numFmtId="0" fontId="0" fillId="0" borderId="17" xfId="0" applyBorder="1"/>
    <xf numFmtId="0" fontId="0" fillId="0" borderId="18" xfId="0" applyBorder="1" applyAlignment="1">
      <alignment vertical="top" wrapText="1"/>
    </xf>
    <xf numFmtId="15" fontId="0" fillId="0" borderId="18" xfId="0" applyNumberFormat="1" applyBorder="1"/>
    <xf numFmtId="15" fontId="0" fillId="0" borderId="17" xfId="0" applyNumberFormat="1" applyBorder="1"/>
    <xf numFmtId="0" fontId="1" fillId="0" borderId="19" xfId="0" applyFont="1" applyBorder="1"/>
    <xf numFmtId="0" fontId="1" fillId="0" borderId="20" xfId="0" applyFont="1" applyBorder="1"/>
    <xf numFmtId="0" fontId="1" fillId="0" borderId="21" xfId="0" applyFont="1" applyBorder="1"/>
    <xf numFmtId="1" fontId="0" fillId="0" borderId="22" xfId="0" applyNumberFormat="1" applyBorder="1"/>
    <xf numFmtId="1" fontId="0" fillId="0" borderId="0" xfId="0" applyNumberFormat="1" applyBorder="1"/>
    <xf numFmtId="1" fontId="0" fillId="0" borderId="23" xfId="0" applyNumberFormat="1" applyBorder="1"/>
    <xf numFmtId="3" fontId="0" fillId="0" borderId="22" xfId="0" applyNumberFormat="1" applyBorder="1"/>
    <xf numFmtId="3" fontId="0" fillId="0" borderId="0" xfId="0" applyNumberFormat="1" applyBorder="1"/>
    <xf numFmtId="3" fontId="0" fillId="0" borderId="23" xfId="0" applyNumberFormat="1" applyBorder="1"/>
    <xf numFmtId="0" fontId="0" fillId="0" borderId="22" xfId="0" applyBorder="1"/>
    <xf numFmtId="0" fontId="0" fillId="0" borderId="23" xfId="0" applyBorder="1"/>
    <xf numFmtId="0" fontId="0" fillId="0" borderId="10" xfId="0" applyBorder="1"/>
    <xf numFmtId="0" fontId="0" fillId="0" borderId="15" xfId="0" applyBorder="1"/>
    <xf numFmtId="3" fontId="0" fillId="0" borderId="11" xfId="0" applyNumberFormat="1" applyBorder="1"/>
    <xf numFmtId="0" fontId="2" fillId="0" borderId="14" xfId="0" applyFont="1" applyBorder="1" applyAlignment="1">
      <alignment horizontal="center" wrapText="1"/>
    </xf>
    <xf numFmtId="0" fontId="13" fillId="0" borderId="16" xfId="0" applyFont="1" applyBorder="1" applyAlignment="1">
      <alignment horizontal="right"/>
    </xf>
    <xf numFmtId="0" fontId="13" fillId="0" borderId="16" xfId="0" applyFont="1" applyBorder="1" applyAlignment="1">
      <alignment horizontal="center"/>
    </xf>
    <xf numFmtId="3" fontId="13" fillId="0" borderId="12" xfId="0" applyNumberFormat="1" applyFont="1" applyBorder="1"/>
    <xf numFmtId="3" fontId="13" fillId="0" borderId="13" xfId="0" applyNumberFormat="1" applyFont="1" applyBorder="1"/>
    <xf numFmtId="3" fontId="13" fillId="0" borderId="11" xfId="0" applyNumberFormat="1" applyFont="1" applyBorder="1"/>
    <xf numFmtId="0" fontId="13" fillId="0" borderId="18" xfId="0" applyFont="1" applyBorder="1" applyAlignment="1">
      <alignment horizontal="right"/>
    </xf>
    <xf numFmtId="0" fontId="13" fillId="0" borderId="22" xfId="0" applyFont="1" applyBorder="1" applyAlignment="1">
      <alignment horizontal="center"/>
    </xf>
    <xf numFmtId="3" fontId="13" fillId="0" borderId="0" xfId="0" applyNumberFormat="1" applyFont="1" applyBorder="1"/>
    <xf numFmtId="3" fontId="13" fillId="0" borderId="23" xfId="0" applyNumberFormat="1" applyFont="1" applyBorder="1"/>
    <xf numFmtId="0" fontId="13" fillId="0" borderId="18" xfId="0" applyFont="1" applyBorder="1" applyAlignment="1">
      <alignment horizontal="center"/>
    </xf>
    <xf numFmtId="3" fontId="13" fillId="0" borderId="22" xfId="0" applyNumberFormat="1" applyFont="1" applyBorder="1"/>
    <xf numFmtId="0" fontId="13" fillId="0" borderId="17" xfId="0" applyFont="1" applyBorder="1" applyAlignment="1">
      <alignment horizontal="right"/>
    </xf>
    <xf numFmtId="0" fontId="13" fillId="0" borderId="17" xfId="0" applyFont="1" applyBorder="1" applyAlignment="1">
      <alignment horizontal="center"/>
    </xf>
    <xf numFmtId="3" fontId="13" fillId="0" borderId="10" xfId="0" applyNumberFormat="1" applyFont="1" applyBorder="1"/>
    <xf numFmtId="3" fontId="13" fillId="0" borderId="15" xfId="0" applyNumberFormat="1" applyFont="1" applyBorder="1"/>
    <xf numFmtId="3" fontId="13" fillId="0" borderId="14" xfId="0" applyNumberFormat="1" applyFont="1" applyBorder="1"/>
    <xf numFmtId="14" fontId="0" fillId="0" borderId="0" xfId="0" applyNumberFormat="1"/>
    <xf numFmtId="0" fontId="13" fillId="0" borderId="24" xfId="0" applyFont="1" applyBorder="1" applyAlignment="1">
      <alignment horizontal="center"/>
    </xf>
    <xf numFmtId="164" fontId="0" fillId="0" borderId="12" xfId="0" applyNumberFormat="1" applyBorder="1"/>
    <xf numFmtId="164" fontId="0" fillId="0" borderId="13" xfId="0" applyNumberFormat="1" applyBorder="1"/>
    <xf numFmtId="3" fontId="0" fillId="0" borderId="16" xfId="0" applyNumberFormat="1" applyBorder="1"/>
    <xf numFmtId="0" fontId="1" fillId="0" borderId="17" xfId="0" applyFont="1" applyBorder="1"/>
    <xf numFmtId="0" fontId="0" fillId="0" borderId="16" xfId="0" applyFont="1" applyBorder="1"/>
    <xf numFmtId="3" fontId="10" fillId="0" borderId="0" xfId="0" applyNumberFormat="1" applyFont="1"/>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0" xfId="0" applyFont="1" applyBorder="1" applyAlignment="1">
      <alignment horizontal="center" wrapText="1"/>
    </xf>
    <xf numFmtId="0" fontId="2" fillId="0" borderId="15" xfId="0" applyFont="1" applyBorder="1" applyAlignment="1">
      <alignment horizontal="center" wrapText="1"/>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177800</xdr:colOff>
      <xdr:row>0</xdr:row>
      <xdr:rowOff>0</xdr:rowOff>
    </xdr:from>
    <xdr:to>
      <xdr:col>9</xdr:col>
      <xdr:colOff>363196</xdr:colOff>
      <xdr:row>36</xdr:row>
      <xdr:rowOff>163795</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77800" y="0"/>
          <a:ext cx="5733041" cy="7057402"/>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12 – 18 september 2021</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(epiWeek 37)</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21 September 2021</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a:t>
          </a:r>
          <a:r>
            <a:rPr lang="en-ZA" sz="1100" b="1" baseline="0">
              <a:effectLst/>
              <a:latin typeface="+mn-lt"/>
              <a:ea typeface="+mn-ea"/>
              <a:cs typeface="+mn-cs"/>
            </a:rPr>
            <a:t>of all ages</a:t>
          </a:r>
          <a:r>
            <a:rPr lang="en-ZA" sz="1100" baseline="0">
              <a:effectLst/>
              <a:latin typeface="+mn-lt"/>
              <a:ea typeface="+mn-ea"/>
              <a:cs typeface="+mn-cs"/>
            </a:rPr>
            <a:t> during 2020 &amp; 2021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a:t>
          </a:r>
          <a:r>
            <a:rPr lang="en-ZA" sz="1100" baseline="0">
              <a:effectLst/>
              <a:latin typeface="+mn-lt"/>
              <a:ea typeface="+mn-ea"/>
              <a:cs typeface="+mn-cs"/>
            </a:rPr>
            <a:t> methodological enhancements to the estimation process were made to set up monitoring for 2021</a:t>
          </a:r>
          <a:r>
            <a:rPr lang="en-ZA" sz="1100" b="0" baseline="0">
              <a:solidFill>
                <a:sysClr val="windowText" lastClr="000000"/>
              </a:solidFill>
              <a:effectLst/>
              <a:latin typeface="+mn-lt"/>
              <a:ea typeface="+mn-ea"/>
              <a:cs typeface="+mn-cs"/>
            </a:rPr>
            <a:t>. </a:t>
          </a:r>
          <a:r>
            <a:rPr lang="en-ZA" sz="1100" b="0">
              <a:solidFill>
                <a:sysClr val="windowText" lastClr="000000"/>
              </a:solidFill>
              <a:effectLst/>
              <a:latin typeface="+mn-lt"/>
              <a:ea typeface="+mn-ea"/>
              <a:cs typeface="+mn-cs"/>
            </a:rPr>
            <a:t>The predicted number of weekly deaths for the whole period were revised in August 2021 to incorporate deaths of infants &lt;1 year of age as well as improving the Northern Cape estimates. </a:t>
          </a:r>
        </a:p>
        <a:p>
          <a:endParaRPr lang="en-ZA" sz="1100">
            <a:effectLst/>
            <a:latin typeface="+mn-lt"/>
            <a:ea typeface="+mn-ea"/>
            <a:cs typeface="+mn-cs"/>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baseliine that accounts for any reduction by tracking below</a:t>
          </a:r>
          <a:r>
            <a:rPr lang="en-ZA" sz="1100" baseline="0">
              <a:effectLst/>
              <a:latin typeface="+mn-lt"/>
              <a:ea typeface="+mn-ea"/>
              <a:cs typeface="+mn-cs"/>
            </a:rPr>
            <a:t> </a:t>
          </a:r>
          <a:r>
            <a:rPr lang="en-ZA" sz="1100">
              <a:effectLst/>
              <a:latin typeface="+mn-lt"/>
              <a:ea typeface="+mn-ea"/>
              <a:cs typeface="+mn-cs"/>
            </a:rPr>
            <a:t>the predicted values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This</a:t>
          </a:r>
          <a:r>
            <a:rPr lang="en-ZA" sz="1100" baseline="0">
              <a:solidFill>
                <a:sysClr val="windowText" lastClr="000000"/>
              </a:solidFill>
              <a:effectLst/>
              <a:latin typeface="+mn-lt"/>
              <a:ea typeface="+mn-ea"/>
              <a:cs typeface="+mn-cs"/>
            </a:rPr>
            <a:t> level was maintained until around the middle of 2020, at which point the baseline was assumed to trend to the weekly predicted values.</a:t>
          </a:r>
          <a:endParaRPr lang="en-ZA" sz="1100">
            <a:solidFill>
              <a:sysClr val="windowText" lastClr="000000"/>
            </a:solidFill>
            <a:effectLst/>
            <a:latin typeface="+mn-lt"/>
            <a:ea typeface="+mn-ea"/>
            <a:cs typeface="+mn-cs"/>
          </a:endParaRP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predicted value</a:t>
          </a:r>
          <a:r>
            <a:rPr lang="en-ZA" sz="1100" b="0" baseline="0">
              <a:solidFill>
                <a:sysClr val="windowText" lastClr="000000"/>
              </a:solidFill>
              <a:effectLst/>
              <a:latin typeface="+mn-lt"/>
              <a:ea typeface="+mn-ea"/>
              <a:cs typeface="+mn-cs"/>
            </a:rPr>
            <a:t>,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37</xdr:row>
      <xdr:rowOff>79832</xdr:rowOff>
    </xdr:from>
    <xdr:to>
      <xdr:col>8</xdr:col>
      <xdr:colOff>334364</xdr:colOff>
      <xdr:row>43</xdr:row>
      <xdr:rowOff>17999</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1885" y="7158598"/>
          <a:ext cx="4362068" cy="1049121"/>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tabSelected="1" view="pageBreakPreview" zoomScale="107" zoomScaleNormal="100" zoomScaleSheetLayoutView="100" workbookViewId="0"/>
  </sheetViews>
  <sheetFormatPr defaultRowHeight="14.4" x14ac:dyDescent="0.3"/>
  <cols>
    <col min="9" max="9" width="9.44140625" customWidth="1"/>
  </cols>
  <sheetData>
    <row r="1" spans="1:9" ht="32.4" x14ac:dyDescent="0.3">
      <c r="A1" s="9"/>
      <c r="B1" s="10"/>
      <c r="C1" s="10"/>
      <c r="D1" s="10"/>
      <c r="E1" s="10"/>
      <c r="F1" s="10"/>
      <c r="G1" s="10"/>
      <c r="H1" s="10"/>
      <c r="I1" s="10"/>
    </row>
    <row r="2" spans="1:9" x14ac:dyDescent="0.3">
      <c r="A2" s="10"/>
      <c r="B2" s="10"/>
      <c r="C2" s="10"/>
      <c r="D2" s="10"/>
      <c r="E2" s="10"/>
      <c r="F2" s="10"/>
      <c r="G2" s="10"/>
      <c r="H2" s="10"/>
      <c r="I2" s="10"/>
    </row>
    <row r="3" spans="1:9" x14ac:dyDescent="0.3">
      <c r="A3" s="10"/>
      <c r="B3" s="10"/>
      <c r="C3" s="10"/>
      <c r="D3" s="10"/>
      <c r="E3" s="10"/>
      <c r="F3" s="10"/>
      <c r="G3" s="10"/>
      <c r="H3" s="10"/>
      <c r="I3" s="10"/>
    </row>
    <row r="4" spans="1:9" x14ac:dyDescent="0.3">
      <c r="A4" s="10"/>
      <c r="B4" s="10"/>
      <c r="C4" s="10"/>
      <c r="D4" s="10"/>
      <c r="E4" s="10"/>
      <c r="F4" s="10"/>
      <c r="G4" s="10"/>
      <c r="H4" s="10"/>
      <c r="I4" s="10"/>
    </row>
    <row r="5" spans="1:9" x14ac:dyDescent="0.3">
      <c r="A5" s="10"/>
      <c r="B5" s="10"/>
      <c r="C5" s="10"/>
      <c r="D5" s="10"/>
      <c r="E5" s="10"/>
      <c r="F5" s="10"/>
      <c r="G5" s="10"/>
      <c r="H5" s="10"/>
      <c r="I5" s="10"/>
    </row>
    <row r="6" spans="1:9" x14ac:dyDescent="0.3">
      <c r="A6" s="10"/>
      <c r="B6" s="10"/>
      <c r="C6" s="10"/>
      <c r="D6" s="10"/>
      <c r="E6" s="10"/>
      <c r="F6" s="10"/>
      <c r="G6" s="10"/>
      <c r="H6" s="10"/>
      <c r="I6" s="10"/>
    </row>
    <row r="7" spans="1:9" x14ac:dyDescent="0.3">
      <c r="A7" s="10"/>
      <c r="B7" s="10"/>
      <c r="C7" s="10"/>
      <c r="D7" s="10"/>
      <c r="E7" s="10"/>
      <c r="F7" s="10"/>
      <c r="G7" s="10"/>
      <c r="H7" s="10"/>
      <c r="I7" s="10"/>
    </row>
    <row r="8" spans="1:9" x14ac:dyDescent="0.3">
      <c r="A8" s="10"/>
      <c r="B8" s="10"/>
      <c r="C8" s="10"/>
      <c r="D8" s="10"/>
      <c r="E8" s="10"/>
      <c r="F8" s="10"/>
      <c r="G8" s="10"/>
      <c r="H8" s="10"/>
      <c r="I8" s="10"/>
    </row>
    <row r="9" spans="1:9" x14ac:dyDescent="0.3">
      <c r="A9" s="10"/>
      <c r="B9" s="10"/>
      <c r="C9" s="10"/>
      <c r="D9" s="10"/>
      <c r="E9" s="10"/>
      <c r="F9" s="10"/>
      <c r="G9" s="10"/>
      <c r="H9" s="10"/>
      <c r="I9" s="10"/>
    </row>
    <row r="10" spans="1:9" x14ac:dyDescent="0.3">
      <c r="A10" s="10"/>
      <c r="B10" s="10"/>
      <c r="C10" s="10"/>
      <c r="D10" s="10"/>
      <c r="E10" s="10"/>
      <c r="F10" s="10"/>
      <c r="G10" s="10"/>
      <c r="H10" s="10"/>
      <c r="I10" s="10"/>
    </row>
    <row r="11" spans="1:9" x14ac:dyDescent="0.3">
      <c r="A11" s="10"/>
      <c r="B11" s="10"/>
      <c r="C11" s="10"/>
      <c r="D11" s="10"/>
      <c r="E11" s="10"/>
      <c r="F11" s="10"/>
      <c r="G11" s="10"/>
      <c r="H11" s="10"/>
      <c r="I11" s="10"/>
    </row>
    <row r="12" spans="1:9" x14ac:dyDescent="0.3">
      <c r="A12" s="10"/>
      <c r="B12" s="10"/>
      <c r="C12" s="10"/>
      <c r="D12" s="10"/>
      <c r="E12" s="10"/>
      <c r="F12" s="10"/>
      <c r="G12" s="10"/>
      <c r="H12" s="10"/>
      <c r="I12" s="10"/>
    </row>
    <row r="13" spans="1:9" x14ac:dyDescent="0.3">
      <c r="A13" s="10"/>
      <c r="B13" s="10"/>
      <c r="C13" s="10"/>
      <c r="D13" s="10"/>
      <c r="E13" s="10"/>
      <c r="F13" s="10"/>
      <c r="G13" s="10"/>
      <c r="H13" s="10"/>
      <c r="I13" s="10"/>
    </row>
    <row r="14" spans="1:9" x14ac:dyDescent="0.3">
      <c r="A14" s="10"/>
      <c r="B14" s="10"/>
      <c r="C14" s="10"/>
      <c r="D14" s="10"/>
      <c r="E14" s="10"/>
      <c r="F14" s="10"/>
      <c r="G14" s="10"/>
      <c r="H14" s="10"/>
      <c r="I14" s="10"/>
    </row>
    <row r="15" spans="1:9" x14ac:dyDescent="0.3">
      <c r="A15" s="10"/>
      <c r="B15" s="10"/>
      <c r="C15" s="10"/>
      <c r="D15" s="10"/>
      <c r="E15" s="10"/>
      <c r="F15" s="10"/>
      <c r="G15" s="10"/>
      <c r="H15" s="10"/>
      <c r="I15" s="10"/>
    </row>
    <row r="16" spans="1:9" x14ac:dyDescent="0.3">
      <c r="A16" s="10"/>
      <c r="B16" s="10"/>
      <c r="C16" s="10"/>
      <c r="D16" s="10"/>
      <c r="E16" s="10"/>
      <c r="F16" s="10"/>
      <c r="G16" s="10"/>
      <c r="H16" s="10"/>
      <c r="I16" s="10"/>
    </row>
    <row r="17" spans="1:9" x14ac:dyDescent="0.3">
      <c r="A17" s="10"/>
      <c r="B17" s="10"/>
      <c r="C17" s="10"/>
      <c r="D17" s="10"/>
      <c r="E17" s="10"/>
      <c r="F17" s="10"/>
      <c r="G17" s="10"/>
      <c r="H17" s="10"/>
      <c r="I17" s="10"/>
    </row>
    <row r="18" spans="1:9" x14ac:dyDescent="0.3">
      <c r="A18" s="10"/>
      <c r="B18" s="10"/>
      <c r="C18" s="10"/>
      <c r="D18" s="10"/>
      <c r="E18" s="10"/>
      <c r="F18" s="10"/>
      <c r="G18" s="10"/>
      <c r="H18" s="10"/>
      <c r="I18" s="10"/>
    </row>
    <row r="19" spans="1:9" x14ac:dyDescent="0.3">
      <c r="A19" s="10"/>
      <c r="B19" s="10"/>
      <c r="C19" s="10"/>
      <c r="D19" s="10"/>
      <c r="E19" s="10"/>
      <c r="F19" s="10"/>
      <c r="G19" s="10"/>
      <c r="H19" s="10"/>
      <c r="I19" s="10"/>
    </row>
    <row r="20" spans="1:9" x14ac:dyDescent="0.3">
      <c r="A20" s="10"/>
      <c r="B20" s="10"/>
      <c r="C20" s="10"/>
      <c r="D20" s="10"/>
      <c r="E20" s="10"/>
      <c r="F20" s="10"/>
      <c r="G20" s="10"/>
      <c r="H20" s="10"/>
      <c r="I20" s="10"/>
    </row>
    <row r="21" spans="1:9" x14ac:dyDescent="0.3">
      <c r="A21" s="10"/>
      <c r="B21" s="10"/>
      <c r="C21" s="10"/>
      <c r="D21" s="10"/>
      <c r="E21" s="10"/>
      <c r="F21" s="10"/>
      <c r="G21" s="10"/>
      <c r="H21" s="10"/>
      <c r="I21" s="10"/>
    </row>
    <row r="22" spans="1:9" x14ac:dyDescent="0.3">
      <c r="A22" s="10"/>
      <c r="B22" s="10"/>
      <c r="C22" s="10"/>
      <c r="D22" s="10"/>
      <c r="E22" s="10"/>
      <c r="F22" s="10"/>
      <c r="G22" s="10"/>
      <c r="H22" s="10"/>
      <c r="I22" s="10"/>
    </row>
    <row r="23" spans="1:9" x14ac:dyDescent="0.3">
      <c r="A23" s="10"/>
      <c r="B23" s="10"/>
      <c r="C23" s="10"/>
      <c r="D23" s="10"/>
      <c r="E23" s="10"/>
      <c r="F23" s="10"/>
      <c r="G23" s="10"/>
      <c r="H23" s="10"/>
      <c r="I23" s="10"/>
    </row>
    <row r="24" spans="1:9" x14ac:dyDescent="0.3">
      <c r="A24" s="10"/>
      <c r="B24" s="10"/>
      <c r="C24" s="10"/>
      <c r="D24" s="10"/>
      <c r="E24" s="10"/>
      <c r="F24" s="10"/>
      <c r="G24" s="10"/>
      <c r="H24" s="10"/>
      <c r="I24" s="10"/>
    </row>
    <row r="25" spans="1:9" x14ac:dyDescent="0.3">
      <c r="A25" s="10"/>
      <c r="B25" s="10"/>
      <c r="C25" s="10"/>
      <c r="D25" s="10"/>
      <c r="E25" s="10"/>
      <c r="F25" s="10"/>
      <c r="G25" s="10"/>
      <c r="H25" s="10"/>
      <c r="I25" s="10"/>
    </row>
    <row r="26" spans="1:9" x14ac:dyDescent="0.3">
      <c r="A26" s="10"/>
      <c r="B26" s="10"/>
      <c r="C26" s="10"/>
      <c r="D26" s="10"/>
      <c r="E26" s="10"/>
      <c r="F26" s="10"/>
      <c r="G26" s="10"/>
      <c r="H26" s="10"/>
      <c r="I26" s="10"/>
    </row>
    <row r="27" spans="1:9" x14ac:dyDescent="0.3">
      <c r="A27" s="10"/>
      <c r="B27" s="10"/>
      <c r="C27" s="10"/>
      <c r="D27" s="10"/>
      <c r="E27" s="10"/>
      <c r="F27" s="10"/>
      <c r="G27" s="10"/>
      <c r="H27" s="10"/>
      <c r="I27" s="10"/>
    </row>
    <row r="28" spans="1:9" x14ac:dyDescent="0.3">
      <c r="A28" s="10"/>
      <c r="B28" s="10"/>
      <c r="C28" s="10"/>
      <c r="D28" s="10"/>
      <c r="E28" s="10"/>
      <c r="F28" s="10"/>
      <c r="G28" s="10"/>
      <c r="H28" s="10"/>
      <c r="I28" s="10"/>
    </row>
    <row r="29" spans="1:9" x14ac:dyDescent="0.3">
      <c r="A29" s="10"/>
      <c r="B29" s="10"/>
      <c r="C29" s="10"/>
      <c r="D29" s="10"/>
      <c r="E29" s="10"/>
      <c r="F29" s="10"/>
      <c r="G29" s="10"/>
      <c r="H29" s="10"/>
      <c r="I29" s="10"/>
    </row>
    <row r="30" spans="1:9" x14ac:dyDescent="0.3">
      <c r="A30" s="10"/>
      <c r="B30" s="10"/>
      <c r="C30" s="10"/>
      <c r="D30" s="10"/>
      <c r="E30" s="10"/>
      <c r="F30" s="10"/>
      <c r="G30" s="10"/>
      <c r="H30" s="10"/>
      <c r="I30" s="10"/>
    </row>
    <row r="31" spans="1:9" x14ac:dyDescent="0.3">
      <c r="A31" s="10"/>
      <c r="B31" s="10"/>
      <c r="C31" s="10"/>
      <c r="D31" s="10"/>
      <c r="E31" s="10"/>
      <c r="F31" s="10"/>
      <c r="G31" s="10"/>
      <c r="H31" s="10"/>
      <c r="I31" s="10"/>
    </row>
    <row r="32" spans="1:9" x14ac:dyDescent="0.3">
      <c r="A32" s="10"/>
      <c r="B32" s="10"/>
      <c r="C32" s="10"/>
      <c r="D32" s="10"/>
      <c r="E32" s="10"/>
      <c r="F32" s="10"/>
      <c r="G32" s="10"/>
      <c r="H32" s="10"/>
      <c r="I32" s="10"/>
    </row>
    <row r="33" spans="1:10" x14ac:dyDescent="0.3">
      <c r="A33" s="10"/>
      <c r="B33" s="10"/>
      <c r="C33" s="10"/>
      <c r="D33" s="10"/>
      <c r="E33" s="10"/>
      <c r="F33" s="10"/>
      <c r="G33" s="10"/>
      <c r="H33" s="10"/>
      <c r="I33" s="10"/>
    </row>
    <row r="34" spans="1:10" x14ac:dyDescent="0.3">
      <c r="A34" s="10"/>
      <c r="B34" s="10"/>
      <c r="C34" s="10"/>
      <c r="D34" s="10"/>
      <c r="E34" s="10"/>
      <c r="F34" s="10"/>
      <c r="G34" s="10"/>
      <c r="H34" s="10"/>
      <c r="I34" s="10"/>
    </row>
    <row r="35" spans="1:10" x14ac:dyDescent="0.3">
      <c r="A35" s="10"/>
      <c r="B35" s="10"/>
      <c r="C35" s="10"/>
      <c r="D35" s="10"/>
      <c r="E35" s="10"/>
      <c r="F35" s="10"/>
      <c r="G35" s="10"/>
      <c r="H35" s="10"/>
      <c r="I35" s="10"/>
    </row>
    <row r="36" spans="1:10" x14ac:dyDescent="0.3">
      <c r="A36" s="10"/>
      <c r="B36" s="10"/>
      <c r="C36" s="10"/>
      <c r="D36" s="10"/>
      <c r="E36" s="10"/>
      <c r="F36" s="10"/>
      <c r="G36" s="10"/>
      <c r="H36" s="10"/>
      <c r="I36" s="10"/>
    </row>
    <row r="37" spans="1:10" x14ac:dyDescent="0.3">
      <c r="A37" s="10"/>
      <c r="B37" s="10"/>
      <c r="C37" s="10"/>
      <c r="D37" s="10"/>
      <c r="E37" s="10"/>
      <c r="F37" s="10"/>
      <c r="G37" s="10"/>
      <c r="H37" s="10"/>
      <c r="I37" s="10"/>
    </row>
    <row r="38" spans="1:10" x14ac:dyDescent="0.3">
      <c r="A38" s="11"/>
      <c r="B38" s="11"/>
      <c r="C38" s="11"/>
      <c r="D38" s="11"/>
      <c r="E38" s="11"/>
      <c r="F38" s="11"/>
      <c r="G38" s="11"/>
      <c r="H38" s="11"/>
      <c r="I38" s="11"/>
      <c r="J38" s="12"/>
    </row>
    <row r="39" spans="1:10" x14ac:dyDescent="0.3">
      <c r="A39" s="11"/>
      <c r="B39" s="11"/>
      <c r="C39" s="11"/>
      <c r="D39" s="11"/>
      <c r="E39" s="11"/>
      <c r="F39" s="11"/>
      <c r="G39" s="11"/>
      <c r="H39" s="11"/>
      <c r="I39" s="11"/>
      <c r="J39" s="12"/>
    </row>
    <row r="40" spans="1:10" x14ac:dyDescent="0.3">
      <c r="A40" s="11"/>
      <c r="B40" s="11"/>
      <c r="C40" s="11"/>
      <c r="D40" s="11"/>
      <c r="E40" s="11"/>
      <c r="F40" s="11"/>
      <c r="G40" s="11"/>
      <c r="H40" s="11"/>
      <c r="I40" s="11"/>
      <c r="J40" s="12"/>
    </row>
    <row r="41" spans="1:10" x14ac:dyDescent="0.3">
      <c r="A41" s="11"/>
      <c r="B41" s="11"/>
      <c r="C41" s="11"/>
      <c r="D41" s="11"/>
      <c r="E41" s="11"/>
      <c r="F41" s="11"/>
      <c r="G41" s="11"/>
      <c r="H41" s="11"/>
      <c r="I41" s="11"/>
      <c r="J41" s="12"/>
    </row>
    <row r="42" spans="1:10" x14ac:dyDescent="0.3">
      <c r="A42" s="11"/>
      <c r="B42" s="11"/>
      <c r="C42" s="11"/>
      <c r="D42" s="11"/>
      <c r="E42" s="11"/>
      <c r="F42" s="11"/>
      <c r="G42" s="11"/>
      <c r="H42" s="11"/>
      <c r="I42" s="11"/>
      <c r="J42" s="12"/>
    </row>
    <row r="43" spans="1:10" x14ac:dyDescent="0.3">
      <c r="A43" s="11"/>
      <c r="B43" s="11"/>
      <c r="C43" s="11"/>
      <c r="D43" s="11"/>
      <c r="E43" s="11"/>
      <c r="F43" s="11"/>
      <c r="G43" s="11"/>
      <c r="H43" s="11"/>
      <c r="I43" s="11"/>
      <c r="J43" s="12"/>
    </row>
    <row r="44" spans="1:10" x14ac:dyDescent="0.3">
      <c r="A44" s="11"/>
      <c r="B44" s="11"/>
      <c r="C44" s="11"/>
      <c r="D44" s="11"/>
      <c r="E44" s="11"/>
      <c r="F44" s="11"/>
      <c r="G44" s="11"/>
      <c r="H44" s="11"/>
      <c r="I44" s="11"/>
      <c r="J44" s="12"/>
    </row>
    <row r="45" spans="1:10" ht="15" thickBot="1" x14ac:dyDescent="0.35">
      <c r="A45" s="13"/>
      <c r="B45" s="13"/>
      <c r="C45" s="13"/>
      <c r="D45" s="13"/>
      <c r="E45" s="13"/>
      <c r="F45" s="13"/>
      <c r="G45" s="13"/>
      <c r="H45" s="13"/>
      <c r="I45" s="13"/>
      <c r="J45" s="12"/>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125"/>
  <sheetViews>
    <sheetView workbookViewId="0">
      <selection sqref="A1:B2"/>
    </sheetView>
  </sheetViews>
  <sheetFormatPr defaultRowHeight="14.4" x14ac:dyDescent="0.3"/>
  <cols>
    <col min="1" max="1" width="3.44140625" customWidth="1"/>
    <col min="2" max="2" width="16.77734375" customWidth="1"/>
    <col min="3" max="3" width="11.44140625" customWidth="1"/>
    <col min="4" max="4" width="10.88671875" customWidth="1"/>
    <col min="5" max="5" width="11.109375" customWidth="1"/>
  </cols>
  <sheetData>
    <row r="1" spans="1:6" ht="24.6" customHeight="1" x14ac:dyDescent="0.3">
      <c r="A1" s="89" t="s">
        <v>23</v>
      </c>
      <c r="B1" s="90"/>
      <c r="C1" s="86" t="s">
        <v>160</v>
      </c>
      <c r="D1" s="87"/>
      <c r="E1" s="88"/>
    </row>
    <row r="2" spans="1:6" ht="14.4" customHeight="1" x14ac:dyDescent="0.3">
      <c r="A2" s="91"/>
      <c r="B2" s="92"/>
      <c r="C2" s="8" t="s">
        <v>19</v>
      </c>
      <c r="D2" s="8" t="s">
        <v>20</v>
      </c>
      <c r="E2" s="8" t="s">
        <v>21</v>
      </c>
    </row>
    <row r="3" spans="1:6" x14ac:dyDescent="0.3">
      <c r="A3" s="3">
        <v>1</v>
      </c>
      <c r="B3" s="4">
        <v>43828</v>
      </c>
      <c r="C3" s="5">
        <v>10453.29458723835</v>
      </c>
      <c r="D3" s="5">
        <v>9084.1830267454134</v>
      </c>
      <c r="E3" s="5">
        <v>1369.1115604929369</v>
      </c>
      <c r="F3" s="1"/>
    </row>
    <row r="4" spans="1:6" x14ac:dyDescent="0.3">
      <c r="A4" s="3">
        <v>2</v>
      </c>
      <c r="B4" s="4">
        <v>43835</v>
      </c>
      <c r="C4" s="5">
        <v>9675.7998384319453</v>
      </c>
      <c r="D4" s="5">
        <v>8803.4714903956774</v>
      </c>
      <c r="E4" s="5">
        <v>872.32834803626861</v>
      </c>
      <c r="F4" s="1"/>
    </row>
    <row r="5" spans="1:6" x14ac:dyDescent="0.3">
      <c r="A5" s="3">
        <v>3</v>
      </c>
      <c r="B5" s="4">
        <v>43842</v>
      </c>
      <c r="C5" s="5">
        <v>9252.9539570499946</v>
      </c>
      <c r="D5" s="5">
        <v>8450.7051766144396</v>
      </c>
      <c r="E5" s="5">
        <v>802.24878043555509</v>
      </c>
      <c r="F5" s="1"/>
    </row>
    <row r="6" spans="1:6" x14ac:dyDescent="0.3">
      <c r="A6" s="3">
        <v>4</v>
      </c>
      <c r="B6" s="4">
        <v>43849</v>
      </c>
      <c r="C6" s="5">
        <v>8622.1750669157809</v>
      </c>
      <c r="D6" s="5">
        <v>7784.6860044687428</v>
      </c>
      <c r="E6" s="5">
        <v>837.48906244703835</v>
      </c>
      <c r="F6" s="1"/>
    </row>
    <row r="7" spans="1:6" x14ac:dyDescent="0.3">
      <c r="A7" s="3">
        <v>5</v>
      </c>
      <c r="B7" s="4">
        <v>43856</v>
      </c>
      <c r="C7" s="5">
        <v>9409.0753657800215</v>
      </c>
      <c r="D7" s="5">
        <v>8409.1498910127848</v>
      </c>
      <c r="E7" s="5">
        <v>999.92547476723723</v>
      </c>
      <c r="F7" s="1"/>
    </row>
    <row r="8" spans="1:6" x14ac:dyDescent="0.3">
      <c r="A8" s="3">
        <v>6</v>
      </c>
      <c r="B8" s="4">
        <v>43863</v>
      </c>
      <c r="C8" s="5">
        <v>10092.191627537621</v>
      </c>
      <c r="D8" s="5">
        <v>8988.4658434367993</v>
      </c>
      <c r="E8" s="5">
        <v>1103.72578410082</v>
      </c>
      <c r="F8" s="1"/>
    </row>
    <row r="9" spans="1:6" x14ac:dyDescent="0.3">
      <c r="A9" s="3">
        <v>7</v>
      </c>
      <c r="B9" s="4">
        <v>43870</v>
      </c>
      <c r="C9" s="5">
        <v>9277.1210204003855</v>
      </c>
      <c r="D9" s="5">
        <v>8322.767648847519</v>
      </c>
      <c r="E9" s="5">
        <v>954.35337155286607</v>
      </c>
      <c r="F9" s="1"/>
    </row>
    <row r="10" spans="1:6" x14ac:dyDescent="0.3">
      <c r="A10" s="3">
        <v>8</v>
      </c>
      <c r="B10" s="4">
        <v>43877</v>
      </c>
      <c r="C10" s="5">
        <v>9306.0375091300848</v>
      </c>
      <c r="D10" s="5">
        <v>8356.3041986956214</v>
      </c>
      <c r="E10" s="5">
        <v>949.73331043446331</v>
      </c>
      <c r="F10" s="1"/>
    </row>
    <row r="11" spans="1:6" x14ac:dyDescent="0.3">
      <c r="A11" s="3">
        <v>9</v>
      </c>
      <c r="B11" s="4">
        <v>43884</v>
      </c>
      <c r="C11" s="5">
        <v>9015.324279268305</v>
      </c>
      <c r="D11" s="5">
        <v>8070.0037195157274</v>
      </c>
      <c r="E11" s="5">
        <v>945.32055975257697</v>
      </c>
      <c r="F11" s="1"/>
    </row>
    <row r="12" spans="1:6" x14ac:dyDescent="0.3">
      <c r="A12" s="3">
        <v>10</v>
      </c>
      <c r="B12" s="4">
        <v>43891</v>
      </c>
      <c r="C12" s="5">
        <v>9830.1311534948709</v>
      </c>
      <c r="D12" s="5">
        <v>8579.3406439571409</v>
      </c>
      <c r="E12" s="5">
        <v>1250.7905095377296</v>
      </c>
      <c r="F12" s="1"/>
    </row>
    <row r="13" spans="1:6" x14ac:dyDescent="0.3">
      <c r="A13" s="3">
        <v>11</v>
      </c>
      <c r="B13" s="4">
        <v>43898</v>
      </c>
      <c r="C13" s="5">
        <v>9394.693807578602</v>
      </c>
      <c r="D13" s="5">
        <v>8391.0710485229756</v>
      </c>
      <c r="E13" s="5">
        <v>1003.6227590556271</v>
      </c>
      <c r="F13" s="1"/>
    </row>
    <row r="14" spans="1:6" x14ac:dyDescent="0.3">
      <c r="A14" s="3">
        <v>12</v>
      </c>
      <c r="B14" s="4">
        <v>43905</v>
      </c>
      <c r="C14" s="5">
        <v>9111.1226250468644</v>
      </c>
      <c r="D14" s="5">
        <v>8179.4181129678245</v>
      </c>
      <c r="E14" s="5">
        <v>931.70451207903909</v>
      </c>
      <c r="F14" s="1"/>
    </row>
    <row r="15" spans="1:6" x14ac:dyDescent="0.3">
      <c r="A15" s="3">
        <v>13</v>
      </c>
      <c r="B15" s="4">
        <v>43912</v>
      </c>
      <c r="C15" s="5">
        <v>9041.2580266525038</v>
      </c>
      <c r="D15" s="5">
        <v>8234.7633561014281</v>
      </c>
      <c r="E15" s="5">
        <v>806.49467055107516</v>
      </c>
      <c r="F15" s="1"/>
    </row>
    <row r="16" spans="1:6" x14ac:dyDescent="0.3">
      <c r="A16" s="3">
        <v>14</v>
      </c>
      <c r="B16" s="4">
        <v>43919</v>
      </c>
      <c r="C16" s="5">
        <v>8764.089877233966</v>
      </c>
      <c r="D16" s="5">
        <v>8232.187605492014</v>
      </c>
      <c r="E16" s="5">
        <v>531.90227174195161</v>
      </c>
      <c r="F16" s="1"/>
    </row>
    <row r="17" spans="1:5" x14ac:dyDescent="0.3">
      <c r="A17" s="3">
        <v>15</v>
      </c>
      <c r="B17" s="4">
        <v>43926</v>
      </c>
      <c r="C17" s="5">
        <v>8760.5978620744299</v>
      </c>
      <c r="D17" s="5">
        <v>8284.6054947699558</v>
      </c>
      <c r="E17" s="5">
        <v>475.99236730447291</v>
      </c>
    </row>
    <row r="18" spans="1:5" x14ac:dyDescent="0.3">
      <c r="A18" s="3">
        <v>16</v>
      </c>
      <c r="B18" s="4">
        <v>43933</v>
      </c>
      <c r="C18" s="5">
        <v>8609.7234768760627</v>
      </c>
      <c r="D18" s="5">
        <v>8118.7523909995325</v>
      </c>
      <c r="E18" s="5">
        <v>490.97108587652912</v>
      </c>
    </row>
    <row r="19" spans="1:5" x14ac:dyDescent="0.3">
      <c r="A19" s="3">
        <v>17</v>
      </c>
      <c r="B19" s="4">
        <v>43940</v>
      </c>
      <c r="C19" s="5">
        <v>8424.8261677985174</v>
      </c>
      <c r="D19" s="5">
        <v>7932.1112097496152</v>
      </c>
      <c r="E19" s="5">
        <v>492.71495804890259</v>
      </c>
    </row>
    <row r="20" spans="1:5" x14ac:dyDescent="0.3">
      <c r="A20" s="3">
        <v>18</v>
      </c>
      <c r="B20" s="4">
        <v>43947</v>
      </c>
      <c r="C20" s="5">
        <v>8475.7592821810267</v>
      </c>
      <c r="D20" s="5">
        <v>7994.816792482351</v>
      </c>
      <c r="E20" s="5">
        <v>480.9424896986759</v>
      </c>
    </row>
    <row r="21" spans="1:5" x14ac:dyDescent="0.3">
      <c r="A21" s="3">
        <v>19</v>
      </c>
      <c r="B21" s="4">
        <v>43954</v>
      </c>
      <c r="C21" s="5">
        <v>8934.9769855624436</v>
      </c>
      <c r="D21" s="5">
        <v>8337.0441383798243</v>
      </c>
      <c r="E21" s="5">
        <v>597.93284718261975</v>
      </c>
    </row>
    <row r="22" spans="1:5" x14ac:dyDescent="0.3">
      <c r="A22" s="3">
        <v>20</v>
      </c>
      <c r="B22" s="4">
        <v>43961</v>
      </c>
      <c r="C22" s="5">
        <v>9062.7813276872985</v>
      </c>
      <c r="D22" s="5">
        <v>8474.4317611495208</v>
      </c>
      <c r="E22" s="5">
        <v>588.34956653777715</v>
      </c>
    </row>
    <row r="23" spans="1:5" x14ac:dyDescent="0.3">
      <c r="A23" s="3">
        <v>21</v>
      </c>
      <c r="B23" s="4">
        <v>43968</v>
      </c>
      <c r="C23" s="5">
        <v>9270.2080579837748</v>
      </c>
      <c r="D23" s="5">
        <v>8618.2828801479336</v>
      </c>
      <c r="E23" s="5">
        <v>651.92517783584117</v>
      </c>
    </row>
    <row r="24" spans="1:5" x14ac:dyDescent="0.3">
      <c r="A24" s="3">
        <v>22</v>
      </c>
      <c r="B24" s="4">
        <v>43975</v>
      </c>
      <c r="C24" s="5">
        <v>9817.3698375254044</v>
      </c>
      <c r="D24" s="5">
        <v>9170.6150033715458</v>
      </c>
      <c r="E24" s="5">
        <v>646.75483415385816</v>
      </c>
    </row>
    <row r="25" spans="1:5" x14ac:dyDescent="0.3">
      <c r="A25" s="3">
        <v>23</v>
      </c>
      <c r="B25" s="4">
        <v>43982</v>
      </c>
      <c r="C25" s="5">
        <v>10506.130507886872</v>
      </c>
      <c r="D25" s="5">
        <v>9402.3506773682311</v>
      </c>
      <c r="E25" s="5">
        <v>1103.7798305186402</v>
      </c>
    </row>
    <row r="26" spans="1:5" x14ac:dyDescent="0.3">
      <c r="A26" s="3">
        <v>24</v>
      </c>
      <c r="B26" s="4">
        <v>43989</v>
      </c>
      <c r="C26" s="5">
        <v>11005.358418306521</v>
      </c>
      <c r="D26" s="5">
        <v>10017.848035920149</v>
      </c>
      <c r="E26" s="5">
        <v>987.51038238637091</v>
      </c>
    </row>
    <row r="27" spans="1:5" x14ac:dyDescent="0.3">
      <c r="A27" s="3">
        <v>25</v>
      </c>
      <c r="B27" s="4">
        <v>43996</v>
      </c>
      <c r="C27" s="5">
        <v>12397.946011261683</v>
      </c>
      <c r="D27" s="5">
        <v>11443.498722565964</v>
      </c>
      <c r="E27" s="5">
        <v>954.4472886957185</v>
      </c>
    </row>
    <row r="28" spans="1:5" x14ac:dyDescent="0.3">
      <c r="A28" s="3">
        <v>26</v>
      </c>
      <c r="B28" s="4">
        <v>44003</v>
      </c>
      <c r="C28" s="5">
        <v>12983.891511356236</v>
      </c>
      <c r="D28" s="5">
        <v>12011.271099231852</v>
      </c>
      <c r="E28" s="5">
        <v>972.62041212438555</v>
      </c>
    </row>
    <row r="29" spans="1:5" x14ac:dyDescent="0.3">
      <c r="A29" s="3">
        <v>27</v>
      </c>
      <c r="B29" s="4">
        <v>44010</v>
      </c>
      <c r="C29" s="5">
        <v>13957.2822872861</v>
      </c>
      <c r="D29" s="5">
        <v>12984.355779745669</v>
      </c>
      <c r="E29" s="5">
        <v>972.92650754043245</v>
      </c>
    </row>
    <row r="30" spans="1:5" x14ac:dyDescent="0.3">
      <c r="A30" s="3">
        <v>28</v>
      </c>
      <c r="B30" s="4">
        <v>44017</v>
      </c>
      <c r="C30" s="5">
        <v>15235.662777054</v>
      </c>
      <c r="D30" s="5">
        <v>14291.627557315731</v>
      </c>
      <c r="E30" s="5">
        <v>944.03521973826946</v>
      </c>
    </row>
    <row r="31" spans="1:5" x14ac:dyDescent="0.3">
      <c r="A31" s="3">
        <v>29</v>
      </c>
      <c r="B31" s="4">
        <v>44024</v>
      </c>
      <c r="C31" s="5">
        <v>16708.699430440247</v>
      </c>
      <c r="D31" s="5">
        <v>15864.390826210114</v>
      </c>
      <c r="E31" s="5">
        <v>844.30860423013098</v>
      </c>
    </row>
    <row r="32" spans="1:5" x14ac:dyDescent="0.3">
      <c r="A32" s="3">
        <v>30</v>
      </c>
      <c r="B32" s="4">
        <v>44031</v>
      </c>
      <c r="C32" s="5">
        <v>16556.705026402109</v>
      </c>
      <c r="D32" s="5">
        <v>15761.245724177781</v>
      </c>
      <c r="E32" s="5">
        <v>795.45930222432708</v>
      </c>
    </row>
    <row r="33" spans="1:5" x14ac:dyDescent="0.3">
      <c r="A33" s="3">
        <v>31</v>
      </c>
      <c r="B33" s="4">
        <v>44038</v>
      </c>
      <c r="C33" s="5">
        <v>15635.371445150076</v>
      </c>
      <c r="D33" s="5">
        <v>14826.883774273781</v>
      </c>
      <c r="E33" s="5">
        <v>808.48767087629403</v>
      </c>
    </row>
    <row r="34" spans="1:5" x14ac:dyDescent="0.3">
      <c r="A34" s="3">
        <v>32</v>
      </c>
      <c r="B34" s="4">
        <v>44045</v>
      </c>
      <c r="C34" s="5">
        <v>14190.988408003022</v>
      </c>
      <c r="D34" s="5">
        <v>13316.361615822456</v>
      </c>
      <c r="E34" s="5">
        <v>874.62679218056689</v>
      </c>
    </row>
    <row r="35" spans="1:5" x14ac:dyDescent="0.3">
      <c r="A35" s="3">
        <v>33</v>
      </c>
      <c r="B35" s="4">
        <v>44052</v>
      </c>
      <c r="C35" s="5">
        <v>12735.369552055874</v>
      </c>
      <c r="D35" s="5">
        <v>11881.265427114107</v>
      </c>
      <c r="E35" s="5">
        <v>854.10412494176705</v>
      </c>
    </row>
    <row r="36" spans="1:5" x14ac:dyDescent="0.3">
      <c r="A36" s="3">
        <v>34</v>
      </c>
      <c r="B36" s="4">
        <v>44059</v>
      </c>
      <c r="C36" s="5">
        <v>12389.195928956371</v>
      </c>
      <c r="D36" s="5">
        <v>11335.806476138747</v>
      </c>
      <c r="E36" s="5">
        <v>1053.3894528176229</v>
      </c>
    </row>
    <row r="37" spans="1:5" x14ac:dyDescent="0.3">
      <c r="A37" s="3">
        <v>35</v>
      </c>
      <c r="B37" s="4">
        <v>44066</v>
      </c>
      <c r="C37" s="5">
        <v>11552.208064384988</v>
      </c>
      <c r="D37" s="5">
        <v>10408.454720307171</v>
      </c>
      <c r="E37" s="5">
        <v>1143.7533440778168</v>
      </c>
    </row>
    <row r="38" spans="1:5" x14ac:dyDescent="0.3">
      <c r="A38" s="3">
        <v>36</v>
      </c>
      <c r="B38" s="4">
        <v>44073</v>
      </c>
      <c r="C38" s="5">
        <v>11373.28138326943</v>
      </c>
      <c r="D38" s="5">
        <v>10183.318100143428</v>
      </c>
      <c r="E38" s="5">
        <v>1189.9632831260033</v>
      </c>
    </row>
    <row r="39" spans="1:5" x14ac:dyDescent="0.3">
      <c r="A39" s="3">
        <v>37</v>
      </c>
      <c r="B39" s="4">
        <v>44080</v>
      </c>
      <c r="C39" s="5">
        <v>10483.356479496862</v>
      </c>
      <c r="D39" s="5">
        <v>9301.5988331657936</v>
      </c>
      <c r="E39" s="5">
        <v>1181.7576463310677</v>
      </c>
    </row>
    <row r="40" spans="1:5" x14ac:dyDescent="0.3">
      <c r="A40" s="3">
        <v>38</v>
      </c>
      <c r="B40" s="4">
        <v>44087</v>
      </c>
      <c r="C40" s="5">
        <v>10005.135903581802</v>
      </c>
      <c r="D40" s="5">
        <v>8956.3209890001672</v>
      </c>
      <c r="E40" s="5">
        <v>1048.8149145816355</v>
      </c>
    </row>
    <row r="41" spans="1:5" x14ac:dyDescent="0.3">
      <c r="A41" s="3">
        <v>39</v>
      </c>
      <c r="B41" s="4">
        <v>44094</v>
      </c>
      <c r="C41" s="5">
        <v>10254.034800341575</v>
      </c>
      <c r="D41" s="5">
        <v>9031.9114514348548</v>
      </c>
      <c r="E41" s="5">
        <v>1222.1233489067192</v>
      </c>
    </row>
    <row r="42" spans="1:5" x14ac:dyDescent="0.3">
      <c r="A42" s="3">
        <v>40</v>
      </c>
      <c r="B42" s="4">
        <v>44101</v>
      </c>
      <c r="C42" s="5">
        <v>9936.4692529364311</v>
      </c>
      <c r="D42" s="5">
        <v>8851.6800986762046</v>
      </c>
      <c r="E42" s="5">
        <v>1084.789154260226</v>
      </c>
    </row>
    <row r="43" spans="1:5" x14ac:dyDescent="0.3">
      <c r="A43" s="3">
        <v>41</v>
      </c>
      <c r="B43" s="4">
        <v>44108</v>
      </c>
      <c r="C43" s="5">
        <v>10518.579027792135</v>
      </c>
      <c r="D43" s="5">
        <v>9260.7216025735161</v>
      </c>
      <c r="E43" s="5">
        <v>1257.8574252186199</v>
      </c>
    </row>
    <row r="44" spans="1:5" x14ac:dyDescent="0.3">
      <c r="A44" s="3">
        <v>42</v>
      </c>
      <c r="B44" s="4">
        <v>44115</v>
      </c>
      <c r="C44" s="5">
        <v>10560.984704935683</v>
      </c>
      <c r="D44" s="5">
        <v>9410.1108767813876</v>
      </c>
      <c r="E44" s="5">
        <v>1150.873828154296</v>
      </c>
    </row>
    <row r="45" spans="1:5" x14ac:dyDescent="0.3">
      <c r="A45" s="3">
        <v>43</v>
      </c>
      <c r="B45" s="4">
        <v>44122</v>
      </c>
      <c r="C45" s="5">
        <v>10448.469776574426</v>
      </c>
      <c r="D45" s="5">
        <v>9301.4125964681916</v>
      </c>
      <c r="E45" s="5">
        <v>1147.0571801062329</v>
      </c>
    </row>
    <row r="46" spans="1:5" x14ac:dyDescent="0.3">
      <c r="A46" s="3">
        <v>44</v>
      </c>
      <c r="B46" s="4">
        <v>44129</v>
      </c>
      <c r="C46" s="5">
        <v>10299.1184668566</v>
      </c>
      <c r="D46" s="5">
        <v>9165.7203367613765</v>
      </c>
      <c r="E46" s="5">
        <v>1133.3981300952232</v>
      </c>
    </row>
    <row r="47" spans="1:5" x14ac:dyDescent="0.3">
      <c r="A47" s="3">
        <v>45</v>
      </c>
      <c r="B47" s="4">
        <v>44136</v>
      </c>
      <c r="C47" s="5">
        <v>10474.869223281372</v>
      </c>
      <c r="D47" s="5">
        <v>9317.8589377986391</v>
      </c>
      <c r="E47" s="5">
        <v>1157.0102854827326</v>
      </c>
    </row>
    <row r="48" spans="1:5" x14ac:dyDescent="0.3">
      <c r="A48" s="3">
        <v>46</v>
      </c>
      <c r="B48" s="4">
        <v>44143</v>
      </c>
      <c r="C48" s="5">
        <v>10845.817073503415</v>
      </c>
      <c r="D48" s="5">
        <v>9746.0786874245878</v>
      </c>
      <c r="E48" s="5">
        <v>1099.7383860788268</v>
      </c>
    </row>
    <row r="49" spans="1:7" x14ac:dyDescent="0.3">
      <c r="A49" s="3">
        <v>47</v>
      </c>
      <c r="B49" s="4">
        <v>44150</v>
      </c>
      <c r="C49" s="5">
        <v>10733.715213107675</v>
      </c>
      <c r="D49" s="5">
        <v>9613.0207928185318</v>
      </c>
      <c r="E49" s="5">
        <v>1120.6944202891432</v>
      </c>
      <c r="F49" s="34"/>
      <c r="G49" s="34"/>
    </row>
    <row r="50" spans="1:7" x14ac:dyDescent="0.3">
      <c r="A50" s="3">
        <v>48</v>
      </c>
      <c r="B50" s="4">
        <v>44157</v>
      </c>
      <c r="C50" s="5">
        <v>10599.181383982766</v>
      </c>
      <c r="D50" s="5">
        <v>9457.452719134666</v>
      </c>
      <c r="E50" s="5">
        <v>1141.7286648481002</v>
      </c>
      <c r="F50" s="34"/>
      <c r="G50" s="34"/>
    </row>
    <row r="51" spans="1:7" x14ac:dyDescent="0.3">
      <c r="A51" s="3">
        <v>49</v>
      </c>
      <c r="B51" s="4">
        <v>44164</v>
      </c>
      <c r="C51" s="5">
        <v>11871.208803800386</v>
      </c>
      <c r="D51" s="5">
        <v>10577.870774054103</v>
      </c>
      <c r="E51" s="5">
        <v>1293.3380297462834</v>
      </c>
      <c r="F51" s="34"/>
      <c r="G51" s="34"/>
    </row>
    <row r="52" spans="1:7" x14ac:dyDescent="0.3">
      <c r="A52" s="3">
        <v>50</v>
      </c>
      <c r="B52" s="4">
        <v>44171</v>
      </c>
      <c r="C52" s="5">
        <v>12795.854215913138</v>
      </c>
      <c r="D52" s="5">
        <v>11558.11710397479</v>
      </c>
      <c r="E52" s="5">
        <v>1237.7371119383465</v>
      </c>
      <c r="F52" s="34"/>
      <c r="G52" s="34"/>
    </row>
    <row r="53" spans="1:7" x14ac:dyDescent="0.3">
      <c r="A53" s="3">
        <v>51</v>
      </c>
      <c r="B53" s="4">
        <v>44178</v>
      </c>
      <c r="C53" s="5">
        <v>14304.54030991004</v>
      </c>
      <c r="D53" s="5">
        <v>12991.295642655206</v>
      </c>
      <c r="E53" s="5">
        <v>1313.2446672548342</v>
      </c>
      <c r="F53" s="34"/>
      <c r="G53" s="34"/>
    </row>
    <row r="54" spans="1:7" x14ac:dyDescent="0.3">
      <c r="A54" s="3">
        <v>52</v>
      </c>
      <c r="B54" s="4">
        <v>44185</v>
      </c>
      <c r="C54" s="5">
        <v>17514.426905857883</v>
      </c>
      <c r="D54" s="5">
        <v>15902.654478937993</v>
      </c>
      <c r="E54" s="5">
        <v>1611.7724269198879</v>
      </c>
      <c r="F54" s="34"/>
      <c r="G54" s="34"/>
    </row>
    <row r="55" spans="1:7" x14ac:dyDescent="0.3">
      <c r="A55" s="3">
        <v>53</v>
      </c>
      <c r="B55" s="4">
        <v>44192</v>
      </c>
      <c r="C55" s="5">
        <v>20221.985107621207</v>
      </c>
      <c r="D55" s="5">
        <v>19169.353296831428</v>
      </c>
      <c r="E55" s="5">
        <v>1052.6318107897794</v>
      </c>
      <c r="F55" s="34"/>
      <c r="G55" s="34"/>
    </row>
    <row r="56" spans="1:7" x14ac:dyDescent="0.3">
      <c r="A56" s="3">
        <v>1</v>
      </c>
      <c r="B56" s="4">
        <v>44199</v>
      </c>
      <c r="C56" s="5">
        <v>23486.043544213215</v>
      </c>
      <c r="D56" s="5">
        <v>22740.624491449977</v>
      </c>
      <c r="E56" s="5">
        <v>745.419052763237</v>
      </c>
      <c r="F56" s="34"/>
      <c r="G56" s="34"/>
    </row>
    <row r="57" spans="1:7" x14ac:dyDescent="0.3">
      <c r="A57" s="3">
        <v>2</v>
      </c>
      <c r="B57" s="4">
        <v>44206</v>
      </c>
      <c r="C57" s="5">
        <v>24934.919154832089</v>
      </c>
      <c r="D57" s="5">
        <v>24202.499230347516</v>
      </c>
      <c r="E57" s="5">
        <v>732.41992448456949</v>
      </c>
      <c r="F57" s="34"/>
      <c r="G57" s="34"/>
    </row>
    <row r="58" spans="1:7" x14ac:dyDescent="0.3">
      <c r="A58" s="3">
        <v>3</v>
      </c>
      <c r="B58" s="4">
        <v>44213</v>
      </c>
      <c r="C58" s="5">
        <v>21783.085473129857</v>
      </c>
      <c r="D58" s="5">
        <v>21050.810221390911</v>
      </c>
      <c r="E58" s="5">
        <v>732.27525173894787</v>
      </c>
      <c r="F58" s="34"/>
      <c r="G58" s="34"/>
    </row>
    <row r="59" spans="1:7" x14ac:dyDescent="0.3">
      <c r="A59" s="3">
        <v>4</v>
      </c>
      <c r="B59" s="4">
        <v>44220</v>
      </c>
      <c r="C59" s="5">
        <v>15804.65240590444</v>
      </c>
      <c r="D59" s="5">
        <v>15123.870326671113</v>
      </c>
      <c r="E59" s="5">
        <v>680.78207923332752</v>
      </c>
      <c r="F59" s="34"/>
      <c r="G59" s="34"/>
    </row>
    <row r="60" spans="1:7" x14ac:dyDescent="0.3">
      <c r="A60" s="3">
        <v>5</v>
      </c>
      <c r="B60" s="4">
        <v>44227</v>
      </c>
      <c r="C60" s="5">
        <v>13810.491240397969</v>
      </c>
      <c r="D60" s="5">
        <v>12752.074106327545</v>
      </c>
      <c r="E60" s="5">
        <v>1058.4171340704227</v>
      </c>
      <c r="F60" s="34"/>
      <c r="G60" s="34"/>
    </row>
    <row r="61" spans="1:7" x14ac:dyDescent="0.3">
      <c r="A61" s="3">
        <v>6</v>
      </c>
      <c r="B61" s="4">
        <v>44234</v>
      </c>
      <c r="C61" s="5">
        <v>12173.288418920785</v>
      </c>
      <c r="D61" s="5">
        <v>11035.543325648301</v>
      </c>
      <c r="E61" s="5">
        <v>1137.7450932724846</v>
      </c>
      <c r="F61" s="34"/>
      <c r="G61" s="34"/>
    </row>
    <row r="62" spans="1:7" x14ac:dyDescent="0.3">
      <c r="A62" s="3">
        <v>7</v>
      </c>
      <c r="B62" s="4">
        <v>44241</v>
      </c>
      <c r="C62" s="5">
        <v>11429.921865264407</v>
      </c>
      <c r="D62" s="5">
        <v>10431.223698985516</v>
      </c>
      <c r="E62" s="5">
        <v>998.69816627889099</v>
      </c>
      <c r="F62" s="34"/>
      <c r="G62" s="34"/>
    </row>
    <row r="63" spans="1:7" x14ac:dyDescent="0.3">
      <c r="A63" s="3">
        <v>8</v>
      </c>
      <c r="B63" s="4">
        <v>44248</v>
      </c>
      <c r="C63" s="5">
        <v>10705.06349540356</v>
      </c>
      <c r="D63" s="5">
        <v>9651.7650026354822</v>
      </c>
      <c r="E63" s="5">
        <v>1053.2984927680779</v>
      </c>
      <c r="F63" s="34"/>
      <c r="G63" s="34"/>
    </row>
    <row r="64" spans="1:7" x14ac:dyDescent="0.3">
      <c r="A64" s="3">
        <v>9</v>
      </c>
      <c r="B64" s="4">
        <v>44255</v>
      </c>
      <c r="C64" s="5">
        <v>10961.595608708249</v>
      </c>
      <c r="D64" s="5">
        <v>9634.8983375876633</v>
      </c>
      <c r="E64" s="5">
        <v>1326.6972711205854</v>
      </c>
      <c r="F64" s="34"/>
      <c r="G64" s="34"/>
    </row>
    <row r="65" spans="1:7" x14ac:dyDescent="0.3">
      <c r="A65" s="3">
        <v>10</v>
      </c>
      <c r="B65" s="4">
        <v>44262</v>
      </c>
      <c r="C65" s="5">
        <v>10905.974847519879</v>
      </c>
      <c r="D65" s="5">
        <v>9760.4631826867771</v>
      </c>
      <c r="E65" s="5">
        <v>1145.5116648331027</v>
      </c>
      <c r="F65" s="34"/>
      <c r="G65" s="34"/>
    </row>
    <row r="66" spans="1:7" x14ac:dyDescent="0.3">
      <c r="A66" s="3">
        <v>11</v>
      </c>
      <c r="B66" s="4">
        <v>44269</v>
      </c>
      <c r="C66" s="5">
        <v>10154.374813965467</v>
      </c>
      <c r="D66" s="5">
        <v>9032.7063516669041</v>
      </c>
      <c r="E66" s="5">
        <v>1121.6684622985631</v>
      </c>
      <c r="F66" s="34"/>
      <c r="G66" s="34"/>
    </row>
    <row r="67" spans="1:7" x14ac:dyDescent="0.3">
      <c r="A67" s="3">
        <v>12</v>
      </c>
      <c r="B67" s="4">
        <v>44276</v>
      </c>
      <c r="C67" s="5">
        <v>10163.13646868517</v>
      </c>
      <c r="D67" s="5">
        <v>9151.058793892038</v>
      </c>
      <c r="E67" s="5">
        <v>1012.0776747931326</v>
      </c>
      <c r="F67" s="34"/>
      <c r="G67" s="34"/>
    </row>
    <row r="68" spans="1:7" x14ac:dyDescent="0.3">
      <c r="A68" s="3">
        <v>13</v>
      </c>
      <c r="B68" s="4">
        <v>44283</v>
      </c>
      <c r="C68" s="5">
        <v>10605.043427508266</v>
      </c>
      <c r="D68" s="5">
        <v>9251.908489217958</v>
      </c>
      <c r="E68" s="5">
        <v>1353.1349382903068</v>
      </c>
      <c r="F68" s="34"/>
      <c r="G68" s="34"/>
    </row>
    <row r="69" spans="1:7" x14ac:dyDescent="0.3">
      <c r="A69" s="3">
        <v>14</v>
      </c>
      <c r="B69" s="4">
        <v>44290</v>
      </c>
      <c r="C69" s="5">
        <v>10835.627128822896</v>
      </c>
      <c r="D69" s="5">
        <v>9684.0678606366182</v>
      </c>
      <c r="E69" s="5">
        <v>1151.5592681862779</v>
      </c>
      <c r="F69" s="34"/>
      <c r="G69" s="34"/>
    </row>
    <row r="70" spans="1:7" x14ac:dyDescent="0.3">
      <c r="A70" s="3">
        <v>15</v>
      </c>
      <c r="B70" s="4">
        <v>44297</v>
      </c>
      <c r="C70" s="5">
        <v>10795.103566850608</v>
      </c>
      <c r="D70" s="5">
        <v>9686.260556567795</v>
      </c>
      <c r="E70" s="5">
        <v>1108.8430102828131</v>
      </c>
      <c r="F70" s="34"/>
      <c r="G70" s="34"/>
    </row>
    <row r="71" spans="1:7" x14ac:dyDescent="0.3">
      <c r="A71" s="3">
        <v>16</v>
      </c>
      <c r="B71" s="4">
        <v>44304</v>
      </c>
      <c r="C71" s="5">
        <v>10621.513589825685</v>
      </c>
      <c r="D71" s="5">
        <v>9637.6369687800106</v>
      </c>
      <c r="E71" s="5">
        <v>983.87662104567278</v>
      </c>
      <c r="F71" s="34"/>
      <c r="G71" s="34"/>
    </row>
    <row r="72" spans="1:7" x14ac:dyDescent="0.3">
      <c r="A72" s="3">
        <v>17</v>
      </c>
      <c r="B72" s="4">
        <v>44311</v>
      </c>
      <c r="C72" s="5">
        <v>10914.376494432794</v>
      </c>
      <c r="D72" s="5">
        <v>9720.0047136089925</v>
      </c>
      <c r="E72" s="5">
        <v>1194.3717808238016</v>
      </c>
      <c r="F72" s="34"/>
      <c r="G72" s="34"/>
    </row>
    <row r="73" spans="1:7" x14ac:dyDescent="0.3">
      <c r="A73" s="3">
        <v>18</v>
      </c>
      <c r="B73" s="4">
        <v>44318</v>
      </c>
      <c r="C73" s="5">
        <v>11449.041412702414</v>
      </c>
      <c r="D73" s="5">
        <v>10280.449521326034</v>
      </c>
      <c r="E73" s="5">
        <v>1168.5918913763799</v>
      </c>
      <c r="F73" s="34"/>
      <c r="G73" s="34"/>
    </row>
    <row r="74" spans="1:7" x14ac:dyDescent="0.3">
      <c r="A74" s="3">
        <v>19</v>
      </c>
      <c r="B74" s="4">
        <v>44325</v>
      </c>
      <c r="C74" s="5">
        <v>11693.274340122885</v>
      </c>
      <c r="D74" s="5">
        <v>10604.233983824375</v>
      </c>
      <c r="E74" s="5">
        <v>1089.0403562985102</v>
      </c>
      <c r="F74" s="34"/>
      <c r="G74" s="34"/>
    </row>
    <row r="75" spans="1:7" x14ac:dyDescent="0.3">
      <c r="A75" s="3">
        <v>20</v>
      </c>
      <c r="B75" s="4">
        <v>44332</v>
      </c>
      <c r="C75" s="5">
        <v>11757.849545375779</v>
      </c>
      <c r="D75" s="5">
        <v>10693.006772553923</v>
      </c>
      <c r="E75" s="5">
        <v>1064.8427728218546</v>
      </c>
      <c r="F75" s="34"/>
      <c r="G75" s="34"/>
    </row>
    <row r="76" spans="1:7" x14ac:dyDescent="0.3">
      <c r="A76" s="3">
        <v>21</v>
      </c>
      <c r="B76" s="4">
        <v>44339</v>
      </c>
      <c r="C76" s="5">
        <v>12256.811280452439</v>
      </c>
      <c r="D76" s="5">
        <v>11114.756336141138</v>
      </c>
      <c r="E76" s="5">
        <v>1142.0549443113023</v>
      </c>
      <c r="F76" s="34"/>
      <c r="G76" s="34"/>
    </row>
    <row r="77" spans="1:7" x14ac:dyDescent="0.3">
      <c r="A77" s="3">
        <v>22</v>
      </c>
      <c r="B77" s="4">
        <v>44346</v>
      </c>
      <c r="C77" s="5">
        <v>13537.155171277276</v>
      </c>
      <c r="D77" s="5">
        <v>12330.503943319838</v>
      </c>
      <c r="E77" s="5">
        <v>1206.6512279574376</v>
      </c>
      <c r="F77" s="34"/>
      <c r="G77" s="34"/>
    </row>
    <row r="78" spans="1:7" x14ac:dyDescent="0.3">
      <c r="A78" s="3">
        <v>23</v>
      </c>
      <c r="B78" s="4">
        <v>44353</v>
      </c>
      <c r="C78" s="5">
        <v>14311.989822533164</v>
      </c>
      <c r="D78" s="5">
        <v>13051.309438254462</v>
      </c>
      <c r="E78" s="5">
        <v>1260.6803842787026</v>
      </c>
      <c r="F78" s="34"/>
      <c r="G78" s="34"/>
    </row>
    <row r="79" spans="1:7" x14ac:dyDescent="0.3">
      <c r="A79" s="3">
        <v>24</v>
      </c>
      <c r="B79" s="4">
        <v>44360</v>
      </c>
      <c r="C79" s="5">
        <v>13914.148919568341</v>
      </c>
      <c r="D79" s="5">
        <v>12789.919270276478</v>
      </c>
      <c r="E79" s="5">
        <v>1124.2296492918629</v>
      </c>
      <c r="F79" s="34"/>
      <c r="G79" s="34"/>
    </row>
    <row r="80" spans="1:7" x14ac:dyDescent="0.3">
      <c r="A80" s="3">
        <v>25</v>
      </c>
      <c r="B80" s="4">
        <v>44367</v>
      </c>
      <c r="C80" s="5">
        <v>15696.242942346924</v>
      </c>
      <c r="D80" s="5">
        <v>14644.364116506902</v>
      </c>
      <c r="E80" s="5">
        <v>1051.8788258400214</v>
      </c>
      <c r="F80" s="34"/>
      <c r="G80" s="34"/>
    </row>
    <row r="81" spans="1:7" x14ac:dyDescent="0.3">
      <c r="A81" s="3">
        <v>26</v>
      </c>
      <c r="B81" s="4">
        <v>44374</v>
      </c>
      <c r="C81" s="5">
        <v>17307.157489552239</v>
      </c>
      <c r="D81" s="5">
        <v>16299.477399221792</v>
      </c>
      <c r="E81" s="5">
        <v>1007.6800903304453</v>
      </c>
      <c r="F81" s="34"/>
      <c r="G81" s="34"/>
    </row>
    <row r="82" spans="1:7" x14ac:dyDescent="0.3">
      <c r="A82" s="3">
        <v>27</v>
      </c>
      <c r="B82" s="4">
        <v>44381</v>
      </c>
      <c r="C82" s="5">
        <v>18817.841945686363</v>
      </c>
      <c r="D82" s="5">
        <v>17984.991073192708</v>
      </c>
      <c r="E82" s="5">
        <v>832.85087249365517</v>
      </c>
      <c r="F82" s="34"/>
      <c r="G82" s="34"/>
    </row>
    <row r="83" spans="1:7" x14ac:dyDescent="0.3">
      <c r="A83" s="3">
        <v>28</v>
      </c>
      <c r="B83" s="4">
        <v>44388</v>
      </c>
      <c r="C83" s="5">
        <v>21282.269907571943</v>
      </c>
      <c r="D83" s="5">
        <v>19902.324476856968</v>
      </c>
      <c r="E83" s="5">
        <v>1379.9454307149729</v>
      </c>
      <c r="F83" s="34"/>
      <c r="G83" s="34"/>
    </row>
    <row r="84" spans="1:7" x14ac:dyDescent="0.3">
      <c r="A84" s="3">
        <v>29</v>
      </c>
      <c r="B84" s="4">
        <v>44395</v>
      </c>
      <c r="C84" s="5">
        <v>20337.833295011485</v>
      </c>
      <c r="D84" s="5">
        <v>19509.674058795306</v>
      </c>
      <c r="E84" s="5">
        <v>828.15923621617605</v>
      </c>
      <c r="F84" s="34"/>
      <c r="G84" s="34"/>
    </row>
    <row r="85" spans="1:7" x14ac:dyDescent="0.3">
      <c r="A85" s="3">
        <v>30</v>
      </c>
      <c r="B85" s="4">
        <v>44402</v>
      </c>
      <c r="C85" s="5">
        <v>19012.834014277592</v>
      </c>
      <c r="D85" s="5">
        <v>17866.878017150812</v>
      </c>
      <c r="E85" s="5">
        <v>1145.9559971267813</v>
      </c>
      <c r="F85" s="34"/>
      <c r="G85" s="34"/>
    </row>
    <row r="86" spans="1:7" x14ac:dyDescent="0.3">
      <c r="A86" s="3">
        <v>31</v>
      </c>
      <c r="B86" s="4">
        <v>44409</v>
      </c>
      <c r="C86" s="5">
        <v>17368.303240062029</v>
      </c>
      <c r="D86" s="5">
        <v>16038.335916305896</v>
      </c>
      <c r="E86" s="5">
        <v>1329.9673237561324</v>
      </c>
      <c r="F86" s="34"/>
      <c r="G86" s="34"/>
    </row>
    <row r="87" spans="1:7" x14ac:dyDescent="0.3">
      <c r="A87" s="3">
        <v>32</v>
      </c>
      <c r="B87" s="4">
        <v>44416</v>
      </c>
      <c r="C87" s="5">
        <v>15564.839221249425</v>
      </c>
      <c r="D87" s="5">
        <v>14401.401524811581</v>
      </c>
      <c r="E87" s="5">
        <v>1163.4376964378434</v>
      </c>
      <c r="F87" s="34"/>
      <c r="G87" s="34"/>
    </row>
    <row r="88" spans="1:7" x14ac:dyDescent="0.3">
      <c r="A88" s="3">
        <v>33</v>
      </c>
      <c r="B88" s="4">
        <v>44423</v>
      </c>
      <c r="C88" s="5">
        <v>15695.474040469508</v>
      </c>
      <c r="D88" s="5">
        <v>14572.417780564794</v>
      </c>
      <c r="E88" s="5">
        <v>1123.0562599047123</v>
      </c>
      <c r="F88" s="34"/>
      <c r="G88" s="34"/>
    </row>
    <row r="89" spans="1:7" x14ac:dyDescent="0.3">
      <c r="A89" s="3">
        <v>34</v>
      </c>
      <c r="B89" s="4">
        <v>44430</v>
      </c>
      <c r="C89" s="5">
        <v>14790.785508534373</v>
      </c>
      <c r="D89" s="5">
        <v>13672.462265442224</v>
      </c>
      <c r="E89" s="5">
        <v>1118.3232430921498</v>
      </c>
      <c r="F89" s="34"/>
      <c r="G89" s="34"/>
    </row>
    <row r="90" spans="1:7" x14ac:dyDescent="0.3">
      <c r="A90" s="3">
        <v>35</v>
      </c>
      <c r="B90" s="4">
        <v>44437</v>
      </c>
      <c r="C90" s="5">
        <v>14540.830322161726</v>
      </c>
      <c r="D90" s="5">
        <v>13279.603021878138</v>
      </c>
      <c r="E90" s="5">
        <v>1261.2273002835882</v>
      </c>
      <c r="F90" s="34"/>
      <c r="G90" s="34"/>
    </row>
    <row r="91" spans="1:7" x14ac:dyDescent="0.3">
      <c r="A91" s="3">
        <v>36</v>
      </c>
      <c r="B91" s="4">
        <v>44444</v>
      </c>
      <c r="C91" s="5">
        <v>13332.950621092432</v>
      </c>
      <c r="D91" s="5">
        <v>12060.975721512146</v>
      </c>
      <c r="E91" s="5">
        <v>1271.9748995802859</v>
      </c>
      <c r="F91" s="34"/>
      <c r="G91" s="34"/>
    </row>
    <row r="92" spans="1:7" x14ac:dyDescent="0.3">
      <c r="A92" s="3">
        <v>37</v>
      </c>
      <c r="B92" s="4">
        <v>44451</v>
      </c>
      <c r="C92" s="5">
        <v>12574.293277123326</v>
      </c>
      <c r="D92" s="5">
        <v>11338.7342369812</v>
      </c>
      <c r="E92" s="5">
        <v>1235.5590401421266</v>
      </c>
      <c r="F92" s="34"/>
      <c r="G92" s="34"/>
    </row>
    <row r="93" spans="1:7" x14ac:dyDescent="0.3">
      <c r="A93" s="93" t="s">
        <v>169</v>
      </c>
      <c r="B93" s="93"/>
      <c r="C93" s="27">
        <f>SUM(C3:C92)</f>
        <v>1127023.4870023127</v>
      </c>
      <c r="D93" s="27">
        <f t="shared" ref="D93:E93" si="0">SUM(D3:D92)</f>
        <v>1035142.2697256689</v>
      </c>
      <c r="E93" s="27">
        <f t="shared" si="0"/>
        <v>91881.217276643307</v>
      </c>
    </row>
    <row r="94" spans="1:7" x14ac:dyDescent="0.3">
      <c r="A94" s="14"/>
      <c r="B94" s="14"/>
      <c r="C94" s="16"/>
      <c r="D94" s="17"/>
      <c r="E94" s="17"/>
    </row>
    <row r="95" spans="1:7" x14ac:dyDescent="0.3">
      <c r="A95" s="18" t="s">
        <v>24</v>
      </c>
      <c r="B95" s="15"/>
      <c r="C95" s="36"/>
      <c r="D95" s="37"/>
      <c r="E95" s="37"/>
      <c r="F95" s="34"/>
      <c r="G95" s="34"/>
    </row>
    <row r="96" spans="1:7" x14ac:dyDescent="0.3">
      <c r="A96" s="19" t="s">
        <v>170</v>
      </c>
      <c r="B96" s="20"/>
      <c r="C96" s="28">
        <v>260240.8902358909</v>
      </c>
      <c r="D96" s="21"/>
      <c r="E96" s="22"/>
      <c r="F96" s="23"/>
      <c r="G96" s="23"/>
    </row>
    <row r="97" spans="1:7" x14ac:dyDescent="0.3">
      <c r="A97" s="18" t="s">
        <v>22</v>
      </c>
      <c r="B97" s="24"/>
      <c r="C97" s="25"/>
      <c r="D97" s="23"/>
      <c r="E97" s="23"/>
      <c r="F97" s="23"/>
      <c r="G97" s="23"/>
    </row>
    <row r="98" spans="1:7" x14ac:dyDescent="0.3">
      <c r="A98" s="19" t="s">
        <v>170</v>
      </c>
      <c r="B98" s="20"/>
      <c r="C98" s="28">
        <v>255650.96200422736</v>
      </c>
      <c r="D98" s="23"/>
      <c r="E98" s="26"/>
      <c r="F98" s="23"/>
      <c r="G98" s="23"/>
    </row>
    <row r="99" spans="1:7" x14ac:dyDescent="0.3">
      <c r="E99" s="1"/>
    </row>
    <row r="100" spans="1:7" x14ac:dyDescent="0.3">
      <c r="E100" s="1"/>
    </row>
    <row r="101" spans="1:7" x14ac:dyDescent="0.3">
      <c r="E101" s="1"/>
    </row>
    <row r="102" spans="1:7" x14ac:dyDescent="0.3">
      <c r="E102" s="1"/>
    </row>
    <row r="103" spans="1:7" x14ac:dyDescent="0.3">
      <c r="E103" s="1"/>
    </row>
    <row r="104" spans="1:7" x14ac:dyDescent="0.3">
      <c r="E104" s="1"/>
    </row>
    <row r="105" spans="1:7" x14ac:dyDescent="0.3">
      <c r="E105" s="1"/>
    </row>
    <row r="106" spans="1:7" x14ac:dyDescent="0.3">
      <c r="E106" s="1"/>
    </row>
    <row r="107" spans="1:7" x14ac:dyDescent="0.3">
      <c r="E107" s="1"/>
    </row>
    <row r="108" spans="1:7" x14ac:dyDescent="0.3">
      <c r="E108" s="1"/>
    </row>
    <row r="109" spans="1:7" x14ac:dyDescent="0.3">
      <c r="E109" s="1"/>
    </row>
    <row r="110" spans="1:7" x14ac:dyDescent="0.3">
      <c r="E110" s="1"/>
    </row>
    <row r="111" spans="1:7" x14ac:dyDescent="0.3">
      <c r="E111" s="1"/>
    </row>
    <row r="112" spans="1:7" x14ac:dyDescent="0.3">
      <c r="E112" s="1"/>
    </row>
    <row r="113" spans="5:5" x14ac:dyDescent="0.3">
      <c r="E113" s="1"/>
    </row>
    <row r="114" spans="5:5" x14ac:dyDescent="0.3">
      <c r="E114" s="1"/>
    </row>
    <row r="115" spans="5:5" x14ac:dyDescent="0.3">
      <c r="E115" s="1"/>
    </row>
    <row r="116" spans="5:5" x14ac:dyDescent="0.3">
      <c r="E116" s="1"/>
    </row>
    <row r="117" spans="5:5" x14ac:dyDescent="0.3">
      <c r="E117" s="1"/>
    </row>
    <row r="118" spans="5:5" x14ac:dyDescent="0.3">
      <c r="E118" s="1"/>
    </row>
    <row r="119" spans="5:5" x14ac:dyDescent="0.3">
      <c r="E119" s="1"/>
    </row>
    <row r="120" spans="5:5" x14ac:dyDescent="0.3">
      <c r="E120" s="1"/>
    </row>
    <row r="121" spans="5:5" x14ac:dyDescent="0.3">
      <c r="E121" s="1"/>
    </row>
    <row r="122" spans="5:5" x14ac:dyDescent="0.3">
      <c r="E122" s="1"/>
    </row>
    <row r="123" spans="5:5" x14ac:dyDescent="0.3">
      <c r="E123" s="1"/>
    </row>
    <row r="125" spans="5:5" x14ac:dyDescent="0.3">
      <c r="E125" s="1"/>
    </row>
  </sheetData>
  <mergeCells count="3">
    <mergeCell ref="C1:E1"/>
    <mergeCell ref="A1:B2"/>
    <mergeCell ref="A93:B93"/>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M95"/>
  <sheetViews>
    <sheetView workbookViewId="0">
      <pane ySplit="2" topLeftCell="A3" activePane="bottomLeft" state="frozen"/>
      <selection pane="bottomLeft" activeCell="A3" sqref="A3"/>
    </sheetView>
  </sheetViews>
  <sheetFormatPr defaultRowHeight="14.4" x14ac:dyDescent="0.3"/>
  <cols>
    <col min="1" max="1" width="5" customWidth="1"/>
    <col min="2" max="2" width="16.21875" customWidth="1"/>
    <col min="3" max="3" width="10.44140625" customWidth="1"/>
    <col min="4" max="4" width="11.5546875" customWidth="1"/>
    <col min="5" max="5" width="11.109375" customWidth="1"/>
    <col min="6" max="6" width="9.77734375" customWidth="1"/>
    <col min="8" max="8" width="11.44140625" customWidth="1"/>
    <col min="9" max="9" width="10.33203125" customWidth="1"/>
    <col min="10" max="10" width="10" customWidth="1"/>
    <col min="11" max="11" width="10.21875" customWidth="1"/>
    <col min="12" max="12" width="11.109375" customWidth="1"/>
  </cols>
  <sheetData>
    <row r="1" spans="1:13" ht="17.399999999999999" customHeight="1" x14ac:dyDescent="0.3">
      <c r="A1" s="89" t="s">
        <v>23</v>
      </c>
      <c r="B1" s="90"/>
      <c r="C1" s="96" t="s">
        <v>161</v>
      </c>
      <c r="D1" s="97"/>
      <c r="E1" s="97"/>
      <c r="F1" s="97"/>
      <c r="G1" s="97"/>
      <c r="H1" s="97"/>
      <c r="I1" s="97"/>
      <c r="J1" s="97"/>
      <c r="K1" s="97"/>
      <c r="L1" s="97"/>
    </row>
    <row r="2" spans="1:13" ht="25.8" customHeight="1" x14ac:dyDescent="0.3">
      <c r="A2" s="91"/>
      <c r="B2" s="92"/>
      <c r="C2" s="8" t="s">
        <v>9</v>
      </c>
      <c r="D2" s="8" t="s">
        <v>10</v>
      </c>
      <c r="E2" s="8" t="s">
        <v>11</v>
      </c>
      <c r="F2" s="8" t="s">
        <v>12</v>
      </c>
      <c r="G2" s="8" t="s">
        <v>13</v>
      </c>
      <c r="H2" s="8" t="s">
        <v>14</v>
      </c>
      <c r="I2" s="8" t="s">
        <v>15</v>
      </c>
      <c r="J2" s="8" t="s">
        <v>16</v>
      </c>
      <c r="K2" s="8" t="s">
        <v>17</v>
      </c>
      <c r="L2" s="8" t="s">
        <v>18</v>
      </c>
    </row>
    <row r="3" spans="1:13" x14ac:dyDescent="0.3">
      <c r="A3" s="3">
        <v>1</v>
      </c>
      <c r="B3" s="4">
        <v>43828</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c r="M3" s="1"/>
    </row>
    <row r="4" spans="1:13" x14ac:dyDescent="0.3">
      <c r="A4" s="6">
        <v>2</v>
      </c>
      <c r="B4" s="4">
        <v>43835</v>
      </c>
      <c r="C4" s="7">
        <v>1313.5340000000001</v>
      </c>
      <c r="D4" s="7">
        <v>440.28854000000001</v>
      </c>
      <c r="E4" s="7">
        <v>1299.8530000000001</v>
      </c>
      <c r="F4" s="7">
        <v>1557.2180000000001</v>
      </c>
      <c r="G4" s="7">
        <v>1017.1369999999999</v>
      </c>
      <c r="H4" s="7">
        <v>691.03431999999998</v>
      </c>
      <c r="I4" s="7">
        <v>220.63284999999999</v>
      </c>
      <c r="J4" s="7">
        <v>559.57276000000002</v>
      </c>
      <c r="K4" s="7">
        <v>795.61522000000002</v>
      </c>
      <c r="L4" s="5">
        <v>7894.8860000000004</v>
      </c>
      <c r="M4" s="1"/>
    </row>
    <row r="5" spans="1:13" x14ac:dyDescent="0.3">
      <c r="A5" s="3">
        <v>3</v>
      </c>
      <c r="B5" s="4">
        <v>43842</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c r="M5" s="1"/>
    </row>
    <row r="6" spans="1:13" x14ac:dyDescent="0.3">
      <c r="A6" s="3">
        <v>4</v>
      </c>
      <c r="B6" s="4">
        <v>43849</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c r="M6" s="1"/>
    </row>
    <row r="7" spans="1:13" x14ac:dyDescent="0.3">
      <c r="A7" s="3">
        <v>5</v>
      </c>
      <c r="B7" s="4">
        <v>43856</v>
      </c>
      <c r="C7" s="5">
        <v>1440.5060000000001</v>
      </c>
      <c r="D7" s="5">
        <v>445.61052999999998</v>
      </c>
      <c r="E7" s="5">
        <v>1302.8217</v>
      </c>
      <c r="F7" s="5">
        <v>1507.586</v>
      </c>
      <c r="G7" s="5">
        <v>1050.729</v>
      </c>
      <c r="H7" s="5">
        <v>653.82502999999997</v>
      </c>
      <c r="I7" s="5">
        <v>264.71697</v>
      </c>
      <c r="J7" s="5">
        <v>528.37377000000004</v>
      </c>
      <c r="K7" s="5">
        <v>849.27110000000005</v>
      </c>
      <c r="L7" s="5">
        <v>8043.44</v>
      </c>
      <c r="M7" s="1"/>
    </row>
    <row r="8" spans="1:13" x14ac:dyDescent="0.3">
      <c r="A8" s="3">
        <v>6</v>
      </c>
      <c r="B8" s="4">
        <v>43863</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c r="M8" s="1"/>
    </row>
    <row r="9" spans="1:13" x14ac:dyDescent="0.3">
      <c r="A9" s="3">
        <v>7</v>
      </c>
      <c r="B9" s="4">
        <v>43870</v>
      </c>
      <c r="C9" s="5">
        <v>1297.6822936489011</v>
      </c>
      <c r="D9" s="5">
        <v>502.16606297714117</v>
      </c>
      <c r="E9" s="5">
        <v>1311.0009826748765</v>
      </c>
      <c r="F9" s="5">
        <v>1665.307281660992</v>
      </c>
      <c r="G9" s="5">
        <v>1104.1188862263541</v>
      </c>
      <c r="H9" s="5">
        <v>707.24135354506052</v>
      </c>
      <c r="I9" s="5">
        <v>252.25056133962246</v>
      </c>
      <c r="J9" s="5">
        <v>650.76430037890827</v>
      </c>
      <c r="K9" s="5">
        <v>832.23592639566266</v>
      </c>
      <c r="L9" s="5">
        <v>8322.767648847519</v>
      </c>
      <c r="M9" s="1"/>
    </row>
    <row r="10" spans="1:13" x14ac:dyDescent="0.3">
      <c r="A10" s="3">
        <v>8</v>
      </c>
      <c r="B10" s="4">
        <v>43877</v>
      </c>
      <c r="C10" s="5">
        <v>1293.5302063754821</v>
      </c>
      <c r="D10" s="5">
        <v>509.16649627788701</v>
      </c>
      <c r="E10" s="5">
        <v>1414.4300281638486</v>
      </c>
      <c r="F10" s="5">
        <v>1759.8658775565198</v>
      </c>
      <c r="G10" s="5">
        <v>1018.0561252850471</v>
      </c>
      <c r="H10" s="5">
        <v>697.44913962482701</v>
      </c>
      <c r="I10" s="5">
        <v>239.27143858135878</v>
      </c>
      <c r="J10" s="5">
        <v>635.57375186406216</v>
      </c>
      <c r="K10" s="5">
        <v>788.9611349665895</v>
      </c>
      <c r="L10" s="5">
        <v>8356.3041986956214</v>
      </c>
      <c r="M10" s="1"/>
    </row>
    <row r="11" spans="1:13" x14ac:dyDescent="0.3">
      <c r="A11" s="3">
        <v>9</v>
      </c>
      <c r="B11" s="4">
        <v>43884</v>
      </c>
      <c r="C11" s="5">
        <v>1168.8611213264087</v>
      </c>
      <c r="D11" s="5">
        <v>483.47351629035904</v>
      </c>
      <c r="E11" s="5">
        <v>1414.9059321321638</v>
      </c>
      <c r="F11" s="5">
        <v>1539.361142877975</v>
      </c>
      <c r="G11" s="5">
        <v>1047.6076406368575</v>
      </c>
      <c r="H11" s="5">
        <v>732.57269588578674</v>
      </c>
      <c r="I11" s="5">
        <v>252.47439977140635</v>
      </c>
      <c r="J11" s="5">
        <v>618.3318811778513</v>
      </c>
      <c r="K11" s="5">
        <v>812.41538941692102</v>
      </c>
      <c r="L11" s="5">
        <v>8070.0037195157274</v>
      </c>
      <c r="M11" s="1"/>
    </row>
    <row r="12" spans="1:13" x14ac:dyDescent="0.3">
      <c r="A12" s="3">
        <v>10</v>
      </c>
      <c r="B12" s="4">
        <v>43891</v>
      </c>
      <c r="C12" s="5">
        <v>1442.4139010783729</v>
      </c>
      <c r="D12" s="5">
        <v>475.39077138937387</v>
      </c>
      <c r="E12" s="5">
        <v>1460.3232699593559</v>
      </c>
      <c r="F12" s="5">
        <v>1689.8799709852508</v>
      </c>
      <c r="G12" s="5">
        <v>1033.9473059112865</v>
      </c>
      <c r="H12" s="5">
        <v>759.72107897453475</v>
      </c>
      <c r="I12" s="5">
        <v>280.25389362833533</v>
      </c>
      <c r="J12" s="5">
        <v>562.06786177535798</v>
      </c>
      <c r="K12" s="5">
        <v>875.34259025527172</v>
      </c>
      <c r="L12" s="5">
        <v>8579.3406439571409</v>
      </c>
      <c r="M12" s="1"/>
    </row>
    <row r="13" spans="1:13" x14ac:dyDescent="0.3">
      <c r="A13" s="3">
        <v>11</v>
      </c>
      <c r="B13" s="4">
        <v>43898</v>
      </c>
      <c r="C13" s="5">
        <v>1247.7097248922662</v>
      </c>
      <c r="D13" s="5">
        <v>500.8862562189172</v>
      </c>
      <c r="E13" s="5">
        <v>1435.471356495568</v>
      </c>
      <c r="F13" s="5">
        <v>1629.9905527339924</v>
      </c>
      <c r="G13" s="5">
        <v>1147.5170482653161</v>
      </c>
      <c r="H13" s="5">
        <v>743.59262416480738</v>
      </c>
      <c r="I13" s="5">
        <v>242.50053996171704</v>
      </c>
      <c r="J13" s="5">
        <v>611.08388745080902</v>
      </c>
      <c r="K13" s="5">
        <v>832.31905833958172</v>
      </c>
      <c r="L13" s="5">
        <v>8391.0710485229756</v>
      </c>
      <c r="M13" s="1"/>
    </row>
    <row r="14" spans="1:13" x14ac:dyDescent="0.3">
      <c r="A14" s="3">
        <v>12</v>
      </c>
      <c r="B14" s="4">
        <v>43905</v>
      </c>
      <c r="C14" s="5">
        <v>1235.8393616107078</v>
      </c>
      <c r="D14" s="5">
        <v>463.11378218320931</v>
      </c>
      <c r="E14" s="5">
        <v>1476.6030869104807</v>
      </c>
      <c r="F14" s="5">
        <v>1637.2934857362857</v>
      </c>
      <c r="G14" s="5">
        <v>1019.674507664516</v>
      </c>
      <c r="H14" s="5">
        <v>669.75211672543719</v>
      </c>
      <c r="I14" s="5">
        <v>243.50973079082382</v>
      </c>
      <c r="J14" s="5">
        <v>625.49026342417278</v>
      </c>
      <c r="K14" s="5">
        <v>808.1417779221905</v>
      </c>
      <c r="L14" s="5">
        <v>8179.4181129678245</v>
      </c>
      <c r="M14" s="1"/>
    </row>
    <row r="15" spans="1:13" x14ac:dyDescent="0.3">
      <c r="A15" s="3">
        <v>13</v>
      </c>
      <c r="B15" s="4">
        <v>43912</v>
      </c>
      <c r="C15" s="5">
        <v>1278.0915496187126</v>
      </c>
      <c r="D15" s="5">
        <v>523.31532207377131</v>
      </c>
      <c r="E15" s="5">
        <v>1369.3217287242419</v>
      </c>
      <c r="F15" s="5">
        <v>1639.6178661057488</v>
      </c>
      <c r="G15" s="5">
        <v>1050.291756352683</v>
      </c>
      <c r="H15" s="5">
        <v>714.1834996166815</v>
      </c>
      <c r="I15" s="5">
        <v>247.93452994437453</v>
      </c>
      <c r="J15" s="5">
        <v>567.23873420204723</v>
      </c>
      <c r="K15" s="5">
        <v>844.76836946316621</v>
      </c>
      <c r="L15" s="5">
        <v>8234.7633561014281</v>
      </c>
      <c r="M15" s="1"/>
    </row>
    <row r="16" spans="1:13" x14ac:dyDescent="0.3">
      <c r="A16" s="3">
        <v>14</v>
      </c>
      <c r="B16" s="4">
        <v>43919</v>
      </c>
      <c r="C16" s="5">
        <v>1305.2430551926914</v>
      </c>
      <c r="D16" s="5">
        <v>497.04359811378561</v>
      </c>
      <c r="E16" s="5">
        <v>1345.5017981896967</v>
      </c>
      <c r="F16" s="5">
        <v>1550.9210639586968</v>
      </c>
      <c r="G16" s="5">
        <v>1030.3652731559368</v>
      </c>
      <c r="H16" s="5">
        <v>781.9474829135595</v>
      </c>
      <c r="I16" s="5">
        <v>247.60119329386856</v>
      </c>
      <c r="J16" s="5">
        <v>596.71085623614533</v>
      </c>
      <c r="K16" s="5">
        <v>876.85328443763183</v>
      </c>
      <c r="L16" s="5">
        <v>8232.187605492014</v>
      </c>
      <c r="M16" s="1"/>
    </row>
    <row r="17" spans="1:13" x14ac:dyDescent="0.3">
      <c r="A17" s="3">
        <v>15</v>
      </c>
      <c r="B17" s="4">
        <v>43926</v>
      </c>
      <c r="C17" s="5">
        <v>1265.3972048636942</v>
      </c>
      <c r="D17" s="5">
        <v>499.57231200445813</v>
      </c>
      <c r="E17" s="5">
        <v>1430.4033312430697</v>
      </c>
      <c r="F17" s="5">
        <v>1531.1177695240881</v>
      </c>
      <c r="G17" s="5">
        <v>1021.3446152685061</v>
      </c>
      <c r="H17" s="5">
        <v>767.27016607857001</v>
      </c>
      <c r="I17" s="5">
        <v>241.21587420420383</v>
      </c>
      <c r="J17" s="5">
        <v>648.87403868344109</v>
      </c>
      <c r="K17" s="5">
        <v>879.41018289992599</v>
      </c>
      <c r="L17" s="5">
        <v>8284.6054947699558</v>
      </c>
      <c r="M17" s="1"/>
    </row>
    <row r="18" spans="1:13" x14ac:dyDescent="0.3">
      <c r="A18" s="3">
        <v>16</v>
      </c>
      <c r="B18" s="4">
        <v>43933</v>
      </c>
      <c r="C18" s="5">
        <v>1244.9695846920049</v>
      </c>
      <c r="D18" s="5">
        <v>475.53205329071517</v>
      </c>
      <c r="E18" s="5">
        <v>1350.0482570278598</v>
      </c>
      <c r="F18" s="5">
        <v>1583.4940840267664</v>
      </c>
      <c r="G18" s="5">
        <v>1094.6482567073454</v>
      </c>
      <c r="H18" s="5">
        <v>733.15699497117657</v>
      </c>
      <c r="I18" s="5">
        <v>260.33872909122624</v>
      </c>
      <c r="J18" s="5">
        <v>593.24384630958775</v>
      </c>
      <c r="K18" s="5">
        <v>783.32058488284918</v>
      </c>
      <c r="L18" s="5">
        <v>8118.7523909995325</v>
      </c>
      <c r="M18" s="1"/>
    </row>
    <row r="19" spans="1:13" x14ac:dyDescent="0.3">
      <c r="A19" s="3">
        <v>17</v>
      </c>
      <c r="B19" s="4">
        <v>43940</v>
      </c>
      <c r="C19" s="5">
        <v>1295.0530727013725</v>
      </c>
      <c r="D19" s="5">
        <v>451.59001296522638</v>
      </c>
      <c r="E19" s="5">
        <v>1360.581532093895</v>
      </c>
      <c r="F19" s="5">
        <v>1531.8309699315751</v>
      </c>
      <c r="G19" s="5">
        <v>961.0921099107336</v>
      </c>
      <c r="H19" s="5">
        <v>663.8718519633444</v>
      </c>
      <c r="I19" s="5">
        <v>230.95205455140072</v>
      </c>
      <c r="J19" s="5">
        <v>601.76022097111218</v>
      </c>
      <c r="K19" s="5">
        <v>835.37938466095602</v>
      </c>
      <c r="L19" s="5">
        <v>7932.1112097496152</v>
      </c>
      <c r="M19" s="1"/>
    </row>
    <row r="20" spans="1:13" x14ac:dyDescent="0.3">
      <c r="A20" s="3">
        <v>18</v>
      </c>
      <c r="B20" s="4">
        <v>43947</v>
      </c>
      <c r="C20" s="5">
        <v>1213.1932318994388</v>
      </c>
      <c r="D20" s="5">
        <v>482.27487306725948</v>
      </c>
      <c r="E20" s="5">
        <v>1392.2873020585021</v>
      </c>
      <c r="F20" s="5">
        <v>1480.7016065010657</v>
      </c>
      <c r="G20" s="5">
        <v>1026.8714401420532</v>
      </c>
      <c r="H20" s="5">
        <v>746.02433722775004</v>
      </c>
      <c r="I20" s="5">
        <v>240.11417482713071</v>
      </c>
      <c r="J20" s="5">
        <v>596.27614787616062</v>
      </c>
      <c r="K20" s="5">
        <v>817.07367888299018</v>
      </c>
      <c r="L20" s="5">
        <v>7994.816792482351</v>
      </c>
      <c r="M20" s="1"/>
    </row>
    <row r="21" spans="1:13" x14ac:dyDescent="0.3">
      <c r="A21" s="3">
        <v>19</v>
      </c>
      <c r="B21" s="4">
        <v>43954</v>
      </c>
      <c r="C21" s="5">
        <v>1313.2533691120557</v>
      </c>
      <c r="D21" s="5">
        <v>488.24179324391054</v>
      </c>
      <c r="E21" s="5">
        <v>1468.0567125992559</v>
      </c>
      <c r="F21" s="5">
        <v>1581.0068768076533</v>
      </c>
      <c r="G21" s="5">
        <v>1036.3322445413035</v>
      </c>
      <c r="H21" s="5">
        <v>720.78310322928758</v>
      </c>
      <c r="I21" s="5">
        <v>258.16617713289645</v>
      </c>
      <c r="J21" s="5">
        <v>586.46023723839312</v>
      </c>
      <c r="K21" s="5">
        <v>884.74362447506803</v>
      </c>
      <c r="L21" s="5">
        <v>8337.0441383798243</v>
      </c>
      <c r="M21" s="1"/>
    </row>
    <row r="22" spans="1:13" x14ac:dyDescent="0.3">
      <c r="A22" s="3">
        <v>20</v>
      </c>
      <c r="B22" s="4">
        <v>43961</v>
      </c>
      <c r="C22" s="5">
        <v>1303.8003978349166</v>
      </c>
      <c r="D22" s="5">
        <v>524.81082225494151</v>
      </c>
      <c r="E22" s="5">
        <v>1449.56552132865</v>
      </c>
      <c r="F22" s="5">
        <v>1631.4138919985753</v>
      </c>
      <c r="G22" s="5">
        <v>1046.7168373800555</v>
      </c>
      <c r="H22" s="5">
        <v>739.9212157859904</v>
      </c>
      <c r="I22" s="5">
        <v>242.36957958282579</v>
      </c>
      <c r="J22" s="5">
        <v>623.53465800745334</v>
      </c>
      <c r="K22" s="5">
        <v>912.29883697611183</v>
      </c>
      <c r="L22" s="5">
        <v>8474.4317611495208</v>
      </c>
      <c r="M22" s="1"/>
    </row>
    <row r="23" spans="1:13" x14ac:dyDescent="0.3">
      <c r="A23" s="3">
        <v>21</v>
      </c>
      <c r="B23" s="4">
        <v>43968</v>
      </c>
      <c r="C23" s="5">
        <v>1421.5496768456796</v>
      </c>
      <c r="D23" s="5">
        <v>486.36846479774101</v>
      </c>
      <c r="E23" s="5">
        <v>1436.5301276687751</v>
      </c>
      <c r="F23" s="5">
        <v>1541.8487930001579</v>
      </c>
      <c r="G23" s="5">
        <v>1059.8938599333526</v>
      </c>
      <c r="H23" s="5">
        <v>722.93735413389959</v>
      </c>
      <c r="I23" s="5">
        <v>223.90734379271444</v>
      </c>
      <c r="J23" s="5">
        <v>583.11300086440519</v>
      </c>
      <c r="K23" s="5">
        <v>1142.1342591112093</v>
      </c>
      <c r="L23" s="5">
        <v>8618.2828801479336</v>
      </c>
      <c r="M23" s="1"/>
    </row>
    <row r="24" spans="1:13" x14ac:dyDescent="0.3">
      <c r="A24" s="29">
        <v>22</v>
      </c>
      <c r="B24" s="4">
        <v>43975</v>
      </c>
      <c r="C24" s="29">
        <v>1525.856093989948</v>
      </c>
      <c r="D24" s="29">
        <v>546.4437834636874</v>
      </c>
      <c r="E24" s="29">
        <v>1618.288921418909</v>
      </c>
      <c r="F24" s="29">
        <v>1621.1272536293786</v>
      </c>
      <c r="G24" s="29">
        <v>1040.7758021919155</v>
      </c>
      <c r="H24" s="29">
        <v>707.7125004775628</v>
      </c>
      <c r="I24" s="29">
        <v>292.05433285233084</v>
      </c>
      <c r="J24" s="29">
        <v>605.76393886843982</v>
      </c>
      <c r="K24" s="29">
        <v>1212.5923764793731</v>
      </c>
      <c r="L24" s="29">
        <v>9170.6150033715458</v>
      </c>
      <c r="M24" s="1"/>
    </row>
    <row r="25" spans="1:13" x14ac:dyDescent="0.3">
      <c r="A25" s="29">
        <v>23</v>
      </c>
      <c r="B25" s="4">
        <v>43982</v>
      </c>
      <c r="C25" s="29">
        <v>1556.6556765645191</v>
      </c>
      <c r="D25" s="29">
        <v>608.90489034241023</v>
      </c>
      <c r="E25" s="29">
        <v>1555.1064865948929</v>
      </c>
      <c r="F25" s="29">
        <v>1673.2469265171258</v>
      </c>
      <c r="G25" s="29">
        <v>1035.6606153526386</v>
      </c>
      <c r="H25" s="29">
        <v>760.83317437239964</v>
      </c>
      <c r="I25" s="29">
        <v>266.63308055827855</v>
      </c>
      <c r="J25" s="29">
        <v>636.64938969481125</v>
      </c>
      <c r="K25" s="29">
        <v>1308.660437371153</v>
      </c>
      <c r="L25" s="29">
        <v>9402.3506773682311</v>
      </c>
      <c r="M25" s="1"/>
    </row>
    <row r="26" spans="1:13" x14ac:dyDescent="0.3">
      <c r="A26" s="29">
        <v>24</v>
      </c>
      <c r="B26" s="4">
        <v>43989</v>
      </c>
      <c r="C26" s="29">
        <v>1729.4935345164745</v>
      </c>
      <c r="D26" s="29">
        <v>592.33051352366806</v>
      </c>
      <c r="E26" s="29">
        <v>1665.5371636947375</v>
      </c>
      <c r="F26" s="29">
        <v>1735.4475840647069</v>
      </c>
      <c r="G26" s="29">
        <v>1166.6798432200035</v>
      </c>
      <c r="H26" s="29">
        <v>763.93771685038848</v>
      </c>
      <c r="I26" s="29">
        <v>276.51751468044836</v>
      </c>
      <c r="J26" s="29">
        <v>637.2659097025512</v>
      </c>
      <c r="K26" s="29">
        <v>1450.6382556671695</v>
      </c>
      <c r="L26" s="29">
        <v>10017.848035920149</v>
      </c>
      <c r="M26" s="1"/>
    </row>
    <row r="27" spans="1:13" x14ac:dyDescent="0.3">
      <c r="A27" s="29">
        <v>25</v>
      </c>
      <c r="B27" s="4">
        <v>43996</v>
      </c>
      <c r="C27" s="29">
        <v>1999.7812947145753</v>
      </c>
      <c r="D27" s="29">
        <v>616.53404181253381</v>
      </c>
      <c r="E27" s="29">
        <v>2174.7798358864848</v>
      </c>
      <c r="F27" s="29">
        <v>1899.6511560117478</v>
      </c>
      <c r="G27" s="29">
        <v>1215.0026048612915</v>
      </c>
      <c r="H27" s="29">
        <v>883.71845562512226</v>
      </c>
      <c r="I27" s="29">
        <v>325.80641156704917</v>
      </c>
      <c r="J27" s="29">
        <v>780.77170897930318</v>
      </c>
      <c r="K27" s="29">
        <v>1547.4532131078563</v>
      </c>
      <c r="L27" s="29">
        <v>11443.498722565964</v>
      </c>
      <c r="M27" s="1"/>
    </row>
    <row r="28" spans="1:13" x14ac:dyDescent="0.3">
      <c r="A28" s="29">
        <v>26</v>
      </c>
      <c r="B28" s="4">
        <v>44003</v>
      </c>
      <c r="C28" s="29">
        <v>2241.2064860484397</v>
      </c>
      <c r="D28" s="29">
        <v>593.60717648994932</v>
      </c>
      <c r="E28" s="29">
        <v>2611.6021712086313</v>
      </c>
      <c r="F28" s="29">
        <v>2010.6638376976903</v>
      </c>
      <c r="G28" s="29">
        <v>1192.6228797326348</v>
      </c>
      <c r="H28" s="29">
        <v>875.29410759881443</v>
      </c>
      <c r="I28" s="29">
        <v>289.79771289355483</v>
      </c>
      <c r="J28" s="29">
        <v>771.86203019976097</v>
      </c>
      <c r="K28" s="29">
        <v>1424.6146973623768</v>
      </c>
      <c r="L28" s="29">
        <v>12011.271099231852</v>
      </c>
      <c r="M28" s="1"/>
    </row>
    <row r="29" spans="1:13" x14ac:dyDescent="0.3">
      <c r="A29" s="29">
        <v>27</v>
      </c>
      <c r="B29" s="4">
        <v>44010</v>
      </c>
      <c r="C29" s="29">
        <v>2621.7599163214827</v>
      </c>
      <c r="D29" s="29">
        <v>643.69077364114003</v>
      </c>
      <c r="E29" s="29">
        <v>2978.6958389742849</v>
      </c>
      <c r="F29" s="29">
        <v>2179.3996868756462</v>
      </c>
      <c r="G29" s="29">
        <v>1200.4831072098177</v>
      </c>
      <c r="H29" s="29">
        <v>875.70639223111675</v>
      </c>
      <c r="I29" s="29">
        <v>307.88156366853593</v>
      </c>
      <c r="J29" s="29">
        <v>765.97924352620976</v>
      </c>
      <c r="K29" s="29">
        <v>1410.7592572974343</v>
      </c>
      <c r="L29" s="29">
        <v>12984.355779745669</v>
      </c>
      <c r="M29" s="1"/>
    </row>
    <row r="30" spans="1:13" x14ac:dyDescent="0.3">
      <c r="A30" s="29">
        <v>28</v>
      </c>
      <c r="B30" s="4">
        <v>44017</v>
      </c>
      <c r="C30" s="29">
        <v>2901.6217845071224</v>
      </c>
      <c r="D30" s="29">
        <v>739.80586601421396</v>
      </c>
      <c r="E30" s="29">
        <v>3363.9609883698286</v>
      </c>
      <c r="F30" s="29">
        <v>2430.1713128747915</v>
      </c>
      <c r="G30" s="29">
        <v>1220.5882839712708</v>
      </c>
      <c r="H30" s="29">
        <v>1037.641171072054</v>
      </c>
      <c r="I30" s="29">
        <v>288.34461994477419</v>
      </c>
      <c r="J30" s="29">
        <v>873.81551556297291</v>
      </c>
      <c r="K30" s="29">
        <v>1435.6780149987007</v>
      </c>
      <c r="L30" s="29">
        <v>14291.627557315731</v>
      </c>
      <c r="M30" s="1"/>
    </row>
    <row r="31" spans="1:13" x14ac:dyDescent="0.3">
      <c r="A31" s="29">
        <v>29</v>
      </c>
      <c r="B31" s="4">
        <v>44024</v>
      </c>
      <c r="C31" s="29">
        <v>2873.0023865436269</v>
      </c>
      <c r="D31" s="29">
        <v>907.40604436393437</v>
      </c>
      <c r="E31" s="29">
        <v>3819.8738633474527</v>
      </c>
      <c r="F31" s="29">
        <v>3009.1401945754615</v>
      </c>
      <c r="G31" s="29">
        <v>1386.058163186638</v>
      </c>
      <c r="H31" s="29">
        <v>1146.6937414474119</v>
      </c>
      <c r="I31" s="29">
        <v>348.34363934442354</v>
      </c>
      <c r="J31" s="29">
        <v>995.2142176494865</v>
      </c>
      <c r="K31" s="29">
        <v>1378.6585757516805</v>
      </c>
      <c r="L31" s="29">
        <v>15864.390826210114</v>
      </c>
      <c r="M31" s="1"/>
    </row>
    <row r="32" spans="1:13" x14ac:dyDescent="0.3">
      <c r="A32" s="29">
        <v>30</v>
      </c>
      <c r="B32" s="4">
        <v>44031</v>
      </c>
      <c r="C32" s="29">
        <v>2755.5035039268405</v>
      </c>
      <c r="D32" s="29">
        <v>1037.7577800724896</v>
      </c>
      <c r="E32" s="29">
        <v>3440.297198534824</v>
      </c>
      <c r="F32" s="29">
        <v>3301.2284189055754</v>
      </c>
      <c r="G32" s="29">
        <v>1367.1855529974814</v>
      </c>
      <c r="H32" s="29">
        <v>1269.5948357212114</v>
      </c>
      <c r="I32" s="29">
        <v>382.5249338503981</v>
      </c>
      <c r="J32" s="29">
        <v>964.44264477199465</v>
      </c>
      <c r="K32" s="29">
        <v>1242.710855396967</v>
      </c>
      <c r="L32" s="29">
        <v>15761.245724177781</v>
      </c>
      <c r="M32" s="1"/>
    </row>
    <row r="33" spans="1:13" x14ac:dyDescent="0.3">
      <c r="A33" s="29">
        <v>31</v>
      </c>
      <c r="B33" s="4">
        <v>44038</v>
      </c>
      <c r="C33" s="29">
        <v>2383.7993462635241</v>
      </c>
      <c r="D33" s="29">
        <v>1111.667900277741</v>
      </c>
      <c r="E33" s="29">
        <v>3059.9069453936727</v>
      </c>
      <c r="F33" s="29">
        <v>3119.7098868879325</v>
      </c>
      <c r="G33" s="29">
        <v>1439.3973573999851</v>
      </c>
      <c r="H33" s="29">
        <v>1231.0999250990899</v>
      </c>
      <c r="I33" s="29">
        <v>379.55454109759842</v>
      </c>
      <c r="J33" s="29">
        <v>937.3076117098849</v>
      </c>
      <c r="K33" s="29">
        <v>1164.4402601443544</v>
      </c>
      <c r="L33" s="29">
        <v>14826.883774273781</v>
      </c>
      <c r="M33" s="1"/>
    </row>
    <row r="34" spans="1:13" x14ac:dyDescent="0.3">
      <c r="A34" s="29">
        <v>32</v>
      </c>
      <c r="B34" s="4">
        <v>44045</v>
      </c>
      <c r="C34" s="29">
        <v>1999.7223052077106</v>
      </c>
      <c r="D34" s="29">
        <v>1022.2538564036281</v>
      </c>
      <c r="E34" s="29">
        <v>2520.7467604754015</v>
      </c>
      <c r="F34" s="29">
        <v>2869.4493021299922</v>
      </c>
      <c r="G34" s="29">
        <v>1326.6232315185214</v>
      </c>
      <c r="H34" s="29">
        <v>1105.5398122442275</v>
      </c>
      <c r="I34" s="29">
        <v>387.7014744557236</v>
      </c>
      <c r="J34" s="29">
        <v>894.45216795173269</v>
      </c>
      <c r="K34" s="29">
        <v>1189.8727054355195</v>
      </c>
      <c r="L34" s="29">
        <v>13316.361615822456</v>
      </c>
    </row>
    <row r="35" spans="1:13" x14ac:dyDescent="0.3">
      <c r="A35" s="29">
        <v>33</v>
      </c>
      <c r="B35" s="4">
        <v>44052</v>
      </c>
      <c r="C35" s="29">
        <v>1764.6023723933581</v>
      </c>
      <c r="D35" s="29">
        <v>877.0905585709063</v>
      </c>
      <c r="E35" s="29">
        <v>2191.1061423796796</v>
      </c>
      <c r="F35" s="29">
        <v>2447.4289235167153</v>
      </c>
      <c r="G35" s="29">
        <v>1318.5050078609836</v>
      </c>
      <c r="H35" s="29">
        <v>1055.5876177004538</v>
      </c>
      <c r="I35" s="29">
        <v>384.65408102531313</v>
      </c>
      <c r="J35" s="29">
        <v>814.05591172094091</v>
      </c>
      <c r="K35" s="29">
        <v>1028.234811945757</v>
      </c>
      <c r="L35" s="29">
        <v>11881.265427114107</v>
      </c>
    </row>
    <row r="36" spans="1:13" x14ac:dyDescent="0.3">
      <c r="A36" s="29">
        <v>34</v>
      </c>
      <c r="B36" s="4">
        <v>44059</v>
      </c>
      <c r="C36" s="29">
        <v>1819.5082080115958</v>
      </c>
      <c r="D36" s="29">
        <v>849.13992865475302</v>
      </c>
      <c r="E36" s="29">
        <v>1988.9970574894783</v>
      </c>
      <c r="F36" s="29">
        <v>2200.4986031924905</v>
      </c>
      <c r="G36" s="29">
        <v>1229.3815633285471</v>
      </c>
      <c r="H36" s="29">
        <v>906.51541306261277</v>
      </c>
      <c r="I36" s="29">
        <v>385.34755938306796</v>
      </c>
      <c r="J36" s="29">
        <v>835.74085227193734</v>
      </c>
      <c r="K36" s="29">
        <v>1120.6772907442642</v>
      </c>
      <c r="L36" s="29">
        <v>11335.806476138747</v>
      </c>
    </row>
    <row r="37" spans="1:13" x14ac:dyDescent="0.3">
      <c r="A37" s="29">
        <v>35</v>
      </c>
      <c r="B37" s="4">
        <v>44066</v>
      </c>
      <c r="C37" s="29">
        <v>1543.4098518529852</v>
      </c>
      <c r="D37" s="29">
        <v>782.13795191825091</v>
      </c>
      <c r="E37" s="29">
        <v>1862.7439214737528</v>
      </c>
      <c r="F37" s="29">
        <v>2015.874228077731</v>
      </c>
      <c r="G37" s="29">
        <v>1224.1529490408313</v>
      </c>
      <c r="H37" s="29">
        <v>846.12894545634958</v>
      </c>
      <c r="I37" s="29">
        <v>373.18155435518611</v>
      </c>
      <c r="J37" s="29">
        <v>703.70272684382621</v>
      </c>
      <c r="K37" s="29">
        <v>1057.1225912882574</v>
      </c>
      <c r="L37" s="29">
        <v>10408.454720307171</v>
      </c>
    </row>
    <row r="38" spans="1:13" x14ac:dyDescent="0.3">
      <c r="A38" s="29">
        <v>36</v>
      </c>
      <c r="B38" s="4">
        <v>44073</v>
      </c>
      <c r="C38" s="29">
        <v>1581.246943886465</v>
      </c>
      <c r="D38" s="29">
        <v>673.27892428914038</v>
      </c>
      <c r="E38" s="29">
        <v>1765.4870621587261</v>
      </c>
      <c r="F38" s="29">
        <v>2019.6342827920744</v>
      </c>
      <c r="G38" s="29">
        <v>1192.076827079841</v>
      </c>
      <c r="H38" s="29">
        <v>848.25691273326868</v>
      </c>
      <c r="I38" s="29">
        <v>327.74271754154177</v>
      </c>
      <c r="J38" s="29">
        <v>706.21019687677699</v>
      </c>
      <c r="K38" s="29">
        <v>1069.3842327855932</v>
      </c>
      <c r="L38" s="29">
        <v>10183.318100143428</v>
      </c>
    </row>
    <row r="39" spans="1:13" x14ac:dyDescent="0.3">
      <c r="A39" s="29">
        <v>37</v>
      </c>
      <c r="B39" s="4">
        <v>44080</v>
      </c>
      <c r="C39" s="29">
        <v>1442.4356257490331</v>
      </c>
      <c r="D39" s="29">
        <v>611.2902046651966</v>
      </c>
      <c r="E39" s="29">
        <v>1599.1486791875959</v>
      </c>
      <c r="F39" s="29">
        <v>1699.331919901148</v>
      </c>
      <c r="G39" s="29">
        <v>1102.5232144173488</v>
      </c>
      <c r="H39" s="29">
        <v>824.67227052461283</v>
      </c>
      <c r="I39" s="29">
        <v>346.98586392204891</v>
      </c>
      <c r="J39" s="29">
        <v>657.3665141316111</v>
      </c>
      <c r="K39" s="29">
        <v>1017.8445406671967</v>
      </c>
      <c r="L39" s="29">
        <v>9301.5988331657936</v>
      </c>
    </row>
    <row r="40" spans="1:13" x14ac:dyDescent="0.3">
      <c r="A40" s="29">
        <v>38</v>
      </c>
      <c r="B40" s="4">
        <v>44087</v>
      </c>
      <c r="C40" s="29">
        <v>1381.2354615282804</v>
      </c>
      <c r="D40" s="29">
        <v>560.86906263884077</v>
      </c>
      <c r="E40" s="29">
        <v>1485.6439569527729</v>
      </c>
      <c r="F40" s="29">
        <v>1787.481734052863</v>
      </c>
      <c r="G40" s="29">
        <v>1155.2958215508593</v>
      </c>
      <c r="H40" s="29">
        <v>783.44356852485464</v>
      </c>
      <c r="I40" s="29">
        <v>304.25221381321376</v>
      </c>
      <c r="J40" s="29">
        <v>662.23029220611784</v>
      </c>
      <c r="K40" s="29">
        <v>835.86887773236367</v>
      </c>
      <c r="L40" s="29">
        <v>8956.3209890001672</v>
      </c>
    </row>
    <row r="41" spans="1:13" x14ac:dyDescent="0.3">
      <c r="A41" s="29">
        <v>39</v>
      </c>
      <c r="B41" s="4">
        <v>44094</v>
      </c>
      <c r="C41" s="29">
        <v>1400.1672186667556</v>
      </c>
      <c r="D41" s="29">
        <v>658.69994734986585</v>
      </c>
      <c r="E41" s="29">
        <v>1495.6957471945407</v>
      </c>
      <c r="F41" s="29">
        <v>1715.2985129754652</v>
      </c>
      <c r="G41" s="29">
        <v>1120.3335359688897</v>
      </c>
      <c r="H41" s="29">
        <v>815.56705720685682</v>
      </c>
      <c r="I41" s="29">
        <v>304.29090206285036</v>
      </c>
      <c r="J41" s="29">
        <v>641.3623192777477</v>
      </c>
      <c r="K41" s="29">
        <v>880.49621073188348</v>
      </c>
      <c r="L41" s="29">
        <v>9031.9114514348548</v>
      </c>
    </row>
    <row r="42" spans="1:13" x14ac:dyDescent="0.3">
      <c r="A42" s="29">
        <v>40</v>
      </c>
      <c r="B42" s="4">
        <v>44101</v>
      </c>
      <c r="C42" s="29">
        <v>1431.8553008082736</v>
      </c>
      <c r="D42" s="29">
        <v>603.92302965182125</v>
      </c>
      <c r="E42" s="29">
        <v>1438.1402443021868</v>
      </c>
      <c r="F42" s="29">
        <v>1670.3438996171915</v>
      </c>
      <c r="G42" s="29">
        <v>1040.9419299104068</v>
      </c>
      <c r="H42" s="29">
        <v>691.54018533960493</v>
      </c>
      <c r="I42" s="29">
        <v>306.87871171578138</v>
      </c>
      <c r="J42" s="29">
        <v>670.18461386975855</v>
      </c>
      <c r="K42" s="29">
        <v>997.87218346118027</v>
      </c>
      <c r="L42" s="29">
        <v>8851.6800986762046</v>
      </c>
    </row>
    <row r="43" spans="1:13" x14ac:dyDescent="0.3">
      <c r="A43" s="29">
        <v>41</v>
      </c>
      <c r="B43" s="4">
        <v>44108</v>
      </c>
      <c r="C43" s="29">
        <v>1474.9669977470505</v>
      </c>
      <c r="D43" s="29">
        <v>586.26836763066774</v>
      </c>
      <c r="E43" s="29">
        <v>1554.7858383432256</v>
      </c>
      <c r="F43" s="29">
        <v>1783.3003509473904</v>
      </c>
      <c r="G43" s="29">
        <v>1160.0540283501023</v>
      </c>
      <c r="H43" s="29">
        <v>778.70088171235102</v>
      </c>
      <c r="I43" s="29">
        <v>320.50388761178232</v>
      </c>
      <c r="J43" s="29">
        <v>654.12578048842852</v>
      </c>
      <c r="K43" s="29">
        <v>948.01546974251801</v>
      </c>
      <c r="L43" s="29">
        <v>9260.7216025735161</v>
      </c>
    </row>
    <row r="44" spans="1:13" x14ac:dyDescent="0.3">
      <c r="A44" s="29">
        <v>42</v>
      </c>
      <c r="B44" s="4">
        <v>44115</v>
      </c>
      <c r="C44" s="29">
        <v>1480.9639260777758</v>
      </c>
      <c r="D44" s="29">
        <v>619.96613258720151</v>
      </c>
      <c r="E44" s="29">
        <v>1568.272031867393</v>
      </c>
      <c r="F44" s="29">
        <v>1820.9105849286777</v>
      </c>
      <c r="G44" s="29">
        <v>1132.9312296546539</v>
      </c>
      <c r="H44" s="29">
        <v>836.59215854197942</v>
      </c>
      <c r="I44" s="29">
        <v>304.752604425995</v>
      </c>
      <c r="J44" s="29">
        <v>703.14538802200605</v>
      </c>
      <c r="K44" s="29">
        <v>942.57682067570386</v>
      </c>
      <c r="L44" s="29">
        <v>9410.1108767813876</v>
      </c>
    </row>
    <row r="45" spans="1:13" x14ac:dyDescent="0.3">
      <c r="A45" s="29">
        <v>43</v>
      </c>
      <c r="B45" s="4">
        <v>44122</v>
      </c>
      <c r="C45" s="29">
        <v>1483.5169445012107</v>
      </c>
      <c r="D45" s="29">
        <v>612.29226633219969</v>
      </c>
      <c r="E45" s="29">
        <v>1546.1718809895119</v>
      </c>
      <c r="F45" s="29">
        <v>1663.9537128802563</v>
      </c>
      <c r="G45" s="29">
        <v>1190.677794276256</v>
      </c>
      <c r="H45" s="29">
        <v>837.6161728375871</v>
      </c>
      <c r="I45" s="29">
        <v>332.88426293509235</v>
      </c>
      <c r="J45" s="29">
        <v>766.91861862570545</v>
      </c>
      <c r="K45" s="29">
        <v>867.38094309037137</v>
      </c>
      <c r="L45" s="29">
        <v>9301.4125964681916</v>
      </c>
    </row>
    <row r="46" spans="1:13" x14ac:dyDescent="0.3">
      <c r="A46" s="29">
        <v>44</v>
      </c>
      <c r="B46" s="4">
        <v>44129</v>
      </c>
      <c r="C46" s="29">
        <v>1584.2048325528176</v>
      </c>
      <c r="D46" s="29">
        <v>615.18843516904531</v>
      </c>
      <c r="E46" s="29">
        <v>1525.5953756815404</v>
      </c>
      <c r="F46" s="29">
        <v>1682.1618881593581</v>
      </c>
      <c r="G46" s="29">
        <v>1124.0838718653777</v>
      </c>
      <c r="H46" s="29">
        <v>852.88605317878046</v>
      </c>
      <c r="I46" s="29">
        <v>297.55730943255037</v>
      </c>
      <c r="J46" s="29">
        <v>662.46941371706316</v>
      </c>
      <c r="K46" s="29">
        <v>821.5731570048431</v>
      </c>
      <c r="L46" s="29">
        <v>9165.7203367613765</v>
      </c>
    </row>
    <row r="47" spans="1:13" x14ac:dyDescent="0.3">
      <c r="A47" s="29">
        <v>45</v>
      </c>
      <c r="B47" s="4">
        <v>44136</v>
      </c>
      <c r="C47" s="29">
        <v>1692.1465574988993</v>
      </c>
      <c r="D47" s="29">
        <v>588.30447444289234</v>
      </c>
      <c r="E47" s="29">
        <v>1491.6369534473447</v>
      </c>
      <c r="F47" s="29">
        <v>1776.0992481380131</v>
      </c>
      <c r="G47" s="29">
        <v>1125.970806932693</v>
      </c>
      <c r="H47" s="29">
        <v>804.9228846346914</v>
      </c>
      <c r="I47" s="29">
        <v>313.01021031436699</v>
      </c>
      <c r="J47" s="29">
        <v>640.4726435161549</v>
      </c>
      <c r="K47" s="29">
        <v>885.29515887358366</v>
      </c>
      <c r="L47" s="29">
        <v>9317.8589377986391</v>
      </c>
    </row>
    <row r="48" spans="1:13" x14ac:dyDescent="0.3">
      <c r="A48" s="29">
        <v>46</v>
      </c>
      <c r="B48" s="4">
        <v>44143</v>
      </c>
      <c r="C48" s="29">
        <v>1923.6369767175952</v>
      </c>
      <c r="D48" s="29">
        <v>557.99580702403762</v>
      </c>
      <c r="E48" s="29">
        <v>1567.3406874631125</v>
      </c>
      <c r="F48" s="29">
        <v>1751.8731840481607</v>
      </c>
      <c r="G48" s="29">
        <v>1305.7202048225195</v>
      </c>
      <c r="H48" s="29">
        <v>804.52075092230825</v>
      </c>
      <c r="I48" s="29">
        <v>279.14133389809092</v>
      </c>
      <c r="J48" s="29">
        <v>607.51543247926816</v>
      </c>
      <c r="K48" s="29">
        <v>948.33431004949477</v>
      </c>
      <c r="L48" s="29">
        <v>9746.0786874245878</v>
      </c>
    </row>
    <row r="49" spans="1:12" x14ac:dyDescent="0.3">
      <c r="A49" s="29">
        <v>47</v>
      </c>
      <c r="B49" s="4">
        <v>44150</v>
      </c>
      <c r="C49" s="29">
        <v>2057.5842094717641</v>
      </c>
      <c r="D49" s="29">
        <v>564.03334720510145</v>
      </c>
      <c r="E49" s="29">
        <v>1507.8013276710822</v>
      </c>
      <c r="F49" s="29">
        <v>1632.3043358541545</v>
      </c>
      <c r="G49" s="29">
        <v>1186.7954770291135</v>
      </c>
      <c r="H49" s="29">
        <v>776.55905403824761</v>
      </c>
      <c r="I49" s="29">
        <v>286.28098567757104</v>
      </c>
      <c r="J49" s="29">
        <v>650.30164268616954</v>
      </c>
      <c r="K49" s="29">
        <v>951.36041318532716</v>
      </c>
      <c r="L49" s="29">
        <v>9613.0207928185318</v>
      </c>
    </row>
    <row r="50" spans="1:12" x14ac:dyDescent="0.3">
      <c r="A50" s="29">
        <v>48</v>
      </c>
      <c r="B50" s="4">
        <v>44157</v>
      </c>
      <c r="C50" s="29">
        <v>2391.2883869288257</v>
      </c>
      <c r="D50" s="29">
        <v>463.11156099202208</v>
      </c>
      <c r="E50" s="29">
        <v>1367.4061293324355</v>
      </c>
      <c r="F50" s="29">
        <v>1716.5191768855611</v>
      </c>
      <c r="G50" s="29">
        <v>1093.8165184455966</v>
      </c>
      <c r="H50" s="29">
        <v>669.62503435791291</v>
      </c>
      <c r="I50" s="29">
        <v>255.76272725503844</v>
      </c>
      <c r="J50" s="29">
        <v>598.4099912531799</v>
      </c>
      <c r="K50" s="29">
        <v>901.51319368409247</v>
      </c>
      <c r="L50" s="29">
        <v>9457.452719134666</v>
      </c>
    </row>
    <row r="51" spans="1:12" x14ac:dyDescent="0.3">
      <c r="A51" s="29">
        <v>49</v>
      </c>
      <c r="B51" s="4">
        <v>44164</v>
      </c>
      <c r="C51" s="29">
        <v>2832.0610883211752</v>
      </c>
      <c r="D51" s="29">
        <v>502.39368015382263</v>
      </c>
      <c r="E51" s="29">
        <v>1490.5476042433479</v>
      </c>
      <c r="F51" s="29">
        <v>1791.414125819402</v>
      </c>
      <c r="G51" s="29">
        <v>1136.7347649716185</v>
      </c>
      <c r="H51" s="29">
        <v>787.90465371323853</v>
      </c>
      <c r="I51" s="29">
        <v>299.92575136050266</v>
      </c>
      <c r="J51" s="29">
        <v>615.56226009748502</v>
      </c>
      <c r="K51" s="29">
        <v>1121.3268453735091</v>
      </c>
      <c r="L51" s="29">
        <v>10577.870774054103</v>
      </c>
    </row>
    <row r="52" spans="1:12" x14ac:dyDescent="0.3">
      <c r="A52" s="29">
        <v>50</v>
      </c>
      <c r="B52" s="4">
        <v>44171</v>
      </c>
      <c r="C52" s="29">
        <v>3122.1644341258843</v>
      </c>
      <c r="D52" s="29">
        <v>490.33809289217402</v>
      </c>
      <c r="E52" s="29">
        <v>1558.7844376309658</v>
      </c>
      <c r="F52" s="29">
        <v>2170.4016383119506</v>
      </c>
      <c r="G52" s="29">
        <v>1191.8071230014059</v>
      </c>
      <c r="H52" s="29">
        <v>858.0181012054951</v>
      </c>
      <c r="I52" s="29">
        <v>293.880805457051</v>
      </c>
      <c r="J52" s="29">
        <v>619.90696306143923</v>
      </c>
      <c r="K52" s="29">
        <v>1252.8155082884241</v>
      </c>
      <c r="L52" s="29">
        <v>11558.11710397479</v>
      </c>
    </row>
    <row r="53" spans="1:12" x14ac:dyDescent="0.3">
      <c r="A53" s="29">
        <v>51</v>
      </c>
      <c r="B53" s="4">
        <v>44178</v>
      </c>
      <c r="C53" s="29">
        <v>3483.1617725395099</v>
      </c>
      <c r="D53" s="29">
        <v>544.02349109241663</v>
      </c>
      <c r="E53" s="29">
        <v>1610.0873421077297</v>
      </c>
      <c r="F53" s="29">
        <v>2686.7168583663897</v>
      </c>
      <c r="G53" s="29">
        <v>1210.2184090345581</v>
      </c>
      <c r="H53" s="29">
        <v>864.08650315927241</v>
      </c>
      <c r="I53" s="29">
        <v>327.57915733426682</v>
      </c>
      <c r="J53" s="29">
        <v>620.49402976662475</v>
      </c>
      <c r="K53" s="29">
        <v>1644.9280792544396</v>
      </c>
      <c r="L53" s="29">
        <v>12991.295642655206</v>
      </c>
    </row>
    <row r="54" spans="1:12" x14ac:dyDescent="0.3">
      <c r="A54" s="29">
        <v>52</v>
      </c>
      <c r="B54" s="4">
        <v>44185</v>
      </c>
      <c r="C54" s="29">
        <v>3709.3393392754488</v>
      </c>
      <c r="D54" s="29">
        <v>638.10084614630796</v>
      </c>
      <c r="E54" s="29">
        <v>2142.6152484035474</v>
      </c>
      <c r="F54" s="29">
        <v>3796.1199833353458</v>
      </c>
      <c r="G54" s="29">
        <v>1407.9434191645264</v>
      </c>
      <c r="H54" s="29">
        <v>1055.9448852173598</v>
      </c>
      <c r="I54" s="29">
        <v>352.4508507274013</v>
      </c>
      <c r="J54" s="29">
        <v>764.434566280941</v>
      </c>
      <c r="K54" s="29">
        <v>2035.705340387115</v>
      </c>
      <c r="L54" s="29">
        <v>15902.654478937993</v>
      </c>
    </row>
    <row r="55" spans="1:12" x14ac:dyDescent="0.3">
      <c r="A55" s="29">
        <v>53</v>
      </c>
      <c r="B55" s="4">
        <v>44192</v>
      </c>
      <c r="C55" s="29">
        <v>3585.4101307174315</v>
      </c>
      <c r="D55" s="29">
        <v>711.63010060766555</v>
      </c>
      <c r="E55" s="29">
        <v>2821.2539698843102</v>
      </c>
      <c r="F55" s="29">
        <v>5001.0229868257629</v>
      </c>
      <c r="G55" s="29">
        <v>1994.7478100714866</v>
      </c>
      <c r="H55" s="29">
        <v>1368.7708416768769</v>
      </c>
      <c r="I55" s="29">
        <v>391.36485103832513</v>
      </c>
      <c r="J55" s="29">
        <v>976.3830174071951</v>
      </c>
      <c r="K55" s="29">
        <v>2318.7695886023757</v>
      </c>
      <c r="L55" s="29">
        <v>19169.353296831428</v>
      </c>
    </row>
    <row r="56" spans="1:12" x14ac:dyDescent="0.3">
      <c r="A56" s="38">
        <v>1</v>
      </c>
      <c r="B56" s="4">
        <v>44199</v>
      </c>
      <c r="C56" s="29">
        <v>3643.599557007366</v>
      </c>
      <c r="D56" s="29">
        <v>882.36427713914975</v>
      </c>
      <c r="E56" s="29">
        <v>3466.0272754470411</v>
      </c>
      <c r="F56" s="29">
        <v>6394.0060547282628</v>
      </c>
      <c r="G56" s="29">
        <v>2816.2032840327911</v>
      </c>
      <c r="H56" s="29">
        <v>1722.8837824067975</v>
      </c>
      <c r="I56" s="29">
        <v>362.3591689838666</v>
      </c>
      <c r="J56" s="29">
        <v>1112.7984457130929</v>
      </c>
      <c r="K56" s="29">
        <v>2340.3826459916108</v>
      </c>
      <c r="L56" s="29">
        <v>22740.624491449977</v>
      </c>
    </row>
    <row r="57" spans="1:12" x14ac:dyDescent="0.3">
      <c r="A57" s="38">
        <v>2</v>
      </c>
      <c r="B57" s="4">
        <v>44206</v>
      </c>
      <c r="C57" s="29">
        <v>3372.1604364252962</v>
      </c>
      <c r="D57" s="29">
        <v>928.7449591129855</v>
      </c>
      <c r="E57" s="29">
        <v>3607.8569527236386</v>
      </c>
      <c r="F57" s="29">
        <v>6635.3269799769459</v>
      </c>
      <c r="G57" s="29">
        <v>3635.6094258086723</v>
      </c>
      <c r="H57" s="29">
        <v>2219.5113925554288</v>
      </c>
      <c r="I57" s="29">
        <v>391.54784493686265</v>
      </c>
      <c r="J57" s="29">
        <v>1253.629723054622</v>
      </c>
      <c r="K57" s="29">
        <v>2158.1115157530658</v>
      </c>
      <c r="L57" s="29">
        <v>24202.499230347516</v>
      </c>
    </row>
    <row r="58" spans="1:12" x14ac:dyDescent="0.3">
      <c r="A58" s="38">
        <v>3</v>
      </c>
      <c r="B58" s="4">
        <v>44213</v>
      </c>
      <c r="C58" s="29">
        <v>2730.2972358453362</v>
      </c>
      <c r="D58" s="29">
        <v>963.18532326247703</v>
      </c>
      <c r="E58" s="29">
        <v>3239.5435161999012</v>
      </c>
      <c r="F58" s="29">
        <v>5516.1847057105324</v>
      </c>
      <c r="G58" s="29">
        <v>3045.5987717781218</v>
      </c>
      <c r="H58" s="29">
        <v>2037.9663732695403</v>
      </c>
      <c r="I58" s="29">
        <v>435.60140277647844</v>
      </c>
      <c r="J58" s="29">
        <v>1305.4978235700219</v>
      </c>
      <c r="K58" s="29">
        <v>1776.935068978501</v>
      </c>
      <c r="L58" s="29">
        <v>21050.810221390911</v>
      </c>
    </row>
    <row r="59" spans="1:12" x14ac:dyDescent="0.3">
      <c r="A59" s="38">
        <v>4</v>
      </c>
      <c r="B59" s="4">
        <v>44220</v>
      </c>
      <c r="C59" s="29">
        <v>2004.4838614945666</v>
      </c>
      <c r="D59" s="29">
        <v>756.20115844215456</v>
      </c>
      <c r="E59" s="29">
        <v>2428.7028343282336</v>
      </c>
      <c r="F59" s="29">
        <v>3441.4220447921589</v>
      </c>
      <c r="G59" s="29">
        <v>2193.350610174165</v>
      </c>
      <c r="H59" s="29">
        <v>1551.1433835924563</v>
      </c>
      <c r="I59" s="29">
        <v>349.97620193110532</v>
      </c>
      <c r="J59" s="29">
        <v>1026.4365198109419</v>
      </c>
      <c r="K59" s="29">
        <v>1372.1537121053307</v>
      </c>
      <c r="L59" s="29">
        <v>15123.870326671113</v>
      </c>
    </row>
    <row r="60" spans="1:12" x14ac:dyDescent="0.3">
      <c r="A60" s="38">
        <v>5</v>
      </c>
      <c r="B60" s="4">
        <v>44227</v>
      </c>
      <c r="C60" s="29">
        <v>1664.9168228794902</v>
      </c>
      <c r="D60" s="29">
        <v>740.52453826530427</v>
      </c>
      <c r="E60" s="29">
        <v>2198.5343654579024</v>
      </c>
      <c r="F60" s="29">
        <v>2824.8309047769462</v>
      </c>
      <c r="G60" s="29">
        <v>1676.4472180185121</v>
      </c>
      <c r="H60" s="29">
        <v>1246.3419206597314</v>
      </c>
      <c r="I60" s="29">
        <v>329.2696996939286</v>
      </c>
      <c r="J60" s="29">
        <v>842.95176450383155</v>
      </c>
      <c r="K60" s="29">
        <v>1228.2568720718991</v>
      </c>
      <c r="L60" s="29">
        <v>12752.074106327545</v>
      </c>
    </row>
    <row r="61" spans="1:12" x14ac:dyDescent="0.3">
      <c r="A61" s="38">
        <v>6</v>
      </c>
      <c r="B61" s="4">
        <v>44234</v>
      </c>
      <c r="C61" s="29">
        <v>1608.785915760549</v>
      </c>
      <c r="D61" s="29">
        <v>673.86607107985128</v>
      </c>
      <c r="E61" s="29">
        <v>1836.0215677743022</v>
      </c>
      <c r="F61" s="29">
        <v>2289.4507744840216</v>
      </c>
      <c r="G61" s="29">
        <v>1357.1267442483768</v>
      </c>
      <c r="H61" s="29">
        <v>1078.079579808111</v>
      </c>
      <c r="I61" s="29">
        <v>341.83075120221514</v>
      </c>
      <c r="J61" s="29">
        <v>789.9800660375704</v>
      </c>
      <c r="K61" s="29">
        <v>1060.4018552533025</v>
      </c>
      <c r="L61" s="29">
        <v>11035.543325648301</v>
      </c>
    </row>
    <row r="62" spans="1:12" x14ac:dyDescent="0.3">
      <c r="A62" s="38">
        <v>7</v>
      </c>
      <c r="B62" s="4">
        <v>44241</v>
      </c>
      <c r="C62" s="29">
        <v>1390.4527029387614</v>
      </c>
      <c r="D62" s="29">
        <v>559.75010538338256</v>
      </c>
      <c r="E62" s="29">
        <v>1901.7984247055415</v>
      </c>
      <c r="F62" s="29">
        <v>2053.7683447347563</v>
      </c>
      <c r="G62" s="29">
        <v>1367.5715388359422</v>
      </c>
      <c r="H62" s="29">
        <v>1047.5784417884556</v>
      </c>
      <c r="I62" s="29">
        <v>364.9865644375451</v>
      </c>
      <c r="J62" s="29">
        <v>800.84732686771326</v>
      </c>
      <c r="K62" s="29">
        <v>944.47024929341831</v>
      </c>
      <c r="L62" s="29">
        <v>10431.223698985516</v>
      </c>
    </row>
    <row r="63" spans="1:12" x14ac:dyDescent="0.3">
      <c r="A63" s="38">
        <v>8</v>
      </c>
      <c r="B63" s="4">
        <v>44248</v>
      </c>
      <c r="C63" s="29">
        <v>1396.2829578685123</v>
      </c>
      <c r="D63" s="29">
        <v>614.14634431818388</v>
      </c>
      <c r="E63" s="29">
        <v>1720.5848287008785</v>
      </c>
      <c r="F63" s="29">
        <v>1815.1513939669035</v>
      </c>
      <c r="G63" s="29">
        <v>1240.3033639228431</v>
      </c>
      <c r="H63" s="29">
        <v>963.54408616745445</v>
      </c>
      <c r="I63" s="29">
        <v>300.02728812710802</v>
      </c>
      <c r="J63" s="29">
        <v>680.20462154744109</v>
      </c>
      <c r="K63" s="29">
        <v>921.52011801615754</v>
      </c>
      <c r="L63" s="29">
        <v>9651.7650026354822</v>
      </c>
    </row>
    <row r="64" spans="1:12" x14ac:dyDescent="0.3">
      <c r="A64" s="38">
        <v>9</v>
      </c>
      <c r="B64" s="4">
        <v>44255</v>
      </c>
      <c r="C64" s="29">
        <v>1395.3389267393613</v>
      </c>
      <c r="D64" s="29">
        <v>601.78443289904931</v>
      </c>
      <c r="E64" s="29">
        <v>1703.1122678701445</v>
      </c>
      <c r="F64" s="29">
        <v>1857.7381005745597</v>
      </c>
      <c r="G64" s="29">
        <v>1311.5520022754004</v>
      </c>
      <c r="H64" s="29">
        <v>845.59204799706117</v>
      </c>
      <c r="I64" s="29">
        <v>298.16247093164293</v>
      </c>
      <c r="J64" s="29">
        <v>674.45099882584304</v>
      </c>
      <c r="K64" s="29">
        <v>947.16708947460188</v>
      </c>
      <c r="L64" s="29">
        <v>9634.8983375876633</v>
      </c>
    </row>
    <row r="65" spans="1:12" x14ac:dyDescent="0.3">
      <c r="A65" s="38">
        <v>10</v>
      </c>
      <c r="B65" s="4">
        <v>44262</v>
      </c>
      <c r="C65" s="29">
        <v>1361.9986398000165</v>
      </c>
      <c r="D65" s="29">
        <v>620.99236434780346</v>
      </c>
      <c r="E65" s="29">
        <v>1679.375515723375</v>
      </c>
      <c r="F65" s="29">
        <v>1842.5455140890695</v>
      </c>
      <c r="G65" s="29">
        <v>1264.4501410768173</v>
      </c>
      <c r="H65" s="29">
        <v>1007.1780324883116</v>
      </c>
      <c r="I65" s="29">
        <v>327.53392282472709</v>
      </c>
      <c r="J65" s="29">
        <v>731.78748147257022</v>
      </c>
      <c r="K65" s="29">
        <v>924.60157086408731</v>
      </c>
      <c r="L65" s="29">
        <v>9760.4631826867771</v>
      </c>
    </row>
    <row r="66" spans="1:12" x14ac:dyDescent="0.3">
      <c r="A66" s="38">
        <v>11</v>
      </c>
      <c r="B66" s="4">
        <v>44269</v>
      </c>
      <c r="C66" s="29">
        <v>1269.6447156201862</v>
      </c>
      <c r="D66" s="29">
        <v>636.23264390699251</v>
      </c>
      <c r="E66" s="29">
        <v>1609.9880318790742</v>
      </c>
      <c r="F66" s="29">
        <v>1746.3394523493089</v>
      </c>
      <c r="G66" s="29">
        <v>1143.8621970475588</v>
      </c>
      <c r="H66" s="29">
        <v>844.81050803606013</v>
      </c>
      <c r="I66" s="29">
        <v>291.12685795750423</v>
      </c>
      <c r="J66" s="29">
        <v>659.46323005065767</v>
      </c>
      <c r="K66" s="29">
        <v>831.23871481956212</v>
      </c>
      <c r="L66" s="29">
        <v>9032.7063516669041</v>
      </c>
    </row>
    <row r="67" spans="1:12" x14ac:dyDescent="0.3">
      <c r="A67" s="38">
        <v>12</v>
      </c>
      <c r="B67" s="4">
        <v>44276</v>
      </c>
      <c r="C67" s="29">
        <v>1293.2172942906104</v>
      </c>
      <c r="D67" s="29">
        <v>588.61280881142488</v>
      </c>
      <c r="E67" s="29">
        <v>1564.5683258375684</v>
      </c>
      <c r="F67" s="29">
        <v>1722.1394350000212</v>
      </c>
      <c r="G67" s="29">
        <v>1163.7202054292075</v>
      </c>
      <c r="H67" s="29">
        <v>913.01583455396076</v>
      </c>
      <c r="I67" s="29">
        <v>287.72403149211249</v>
      </c>
      <c r="J67" s="29">
        <v>679.45695052133919</v>
      </c>
      <c r="K67" s="29">
        <v>938.60390795579372</v>
      </c>
      <c r="L67" s="29">
        <v>9151.058793892038</v>
      </c>
    </row>
    <row r="68" spans="1:12" x14ac:dyDescent="0.3">
      <c r="A68" s="38">
        <v>13</v>
      </c>
      <c r="B68" s="4">
        <v>44283</v>
      </c>
      <c r="C68" s="29">
        <v>1359.3720092273129</v>
      </c>
      <c r="D68" s="29">
        <v>615.59197241975357</v>
      </c>
      <c r="E68" s="29">
        <v>1686.2769350347148</v>
      </c>
      <c r="F68" s="29">
        <v>1733.9434838237057</v>
      </c>
      <c r="G68" s="29">
        <v>1180.4107190044538</v>
      </c>
      <c r="H68" s="29">
        <v>864.20686941665508</v>
      </c>
      <c r="I68" s="29">
        <v>283.93070764153862</v>
      </c>
      <c r="J68" s="29">
        <v>660.63403371563959</v>
      </c>
      <c r="K68" s="29">
        <v>867.54175893418255</v>
      </c>
      <c r="L68" s="29">
        <v>9251.908489217958</v>
      </c>
    </row>
    <row r="69" spans="1:12" x14ac:dyDescent="0.3">
      <c r="A69" s="38">
        <v>14</v>
      </c>
      <c r="B69" s="4">
        <v>44290</v>
      </c>
      <c r="C69" s="29">
        <v>1407.9406954572328</v>
      </c>
      <c r="D69" s="29">
        <v>672.76353101427401</v>
      </c>
      <c r="E69" s="29">
        <v>1726.709714721479</v>
      </c>
      <c r="F69" s="29">
        <v>1833.6331655348067</v>
      </c>
      <c r="G69" s="29">
        <v>1179.6431282784058</v>
      </c>
      <c r="H69" s="29">
        <v>897.7959018894835</v>
      </c>
      <c r="I69" s="29">
        <v>374.68502484332879</v>
      </c>
      <c r="J69" s="29">
        <v>695.03618728875222</v>
      </c>
      <c r="K69" s="29">
        <v>895.86051160885461</v>
      </c>
      <c r="L69" s="29">
        <v>9684.0678606366182</v>
      </c>
    </row>
    <row r="70" spans="1:12" x14ac:dyDescent="0.3">
      <c r="A70" s="38">
        <v>15</v>
      </c>
      <c r="B70" s="4">
        <v>44297</v>
      </c>
      <c r="C70" s="29">
        <v>1382.8856020241733</v>
      </c>
      <c r="D70" s="29">
        <v>627.20553158379835</v>
      </c>
      <c r="E70" s="29">
        <v>1704.4780849206395</v>
      </c>
      <c r="F70" s="29">
        <v>1790.3339235772441</v>
      </c>
      <c r="G70" s="29">
        <v>1178.4828648693851</v>
      </c>
      <c r="H70" s="29">
        <v>837.59678430123211</v>
      </c>
      <c r="I70" s="29">
        <v>361.79700615154911</v>
      </c>
      <c r="J70" s="29">
        <v>813.35557429838229</v>
      </c>
      <c r="K70" s="29">
        <v>990.12518484138968</v>
      </c>
      <c r="L70" s="29">
        <v>9686.260556567795</v>
      </c>
    </row>
    <row r="71" spans="1:12" x14ac:dyDescent="0.3">
      <c r="A71" s="38">
        <v>16</v>
      </c>
      <c r="B71" s="4">
        <v>44304</v>
      </c>
      <c r="C71" s="29">
        <v>1353.5738185394428</v>
      </c>
      <c r="D71" s="29">
        <v>748.63711434179515</v>
      </c>
      <c r="E71" s="29">
        <v>1712.4680730536511</v>
      </c>
      <c r="F71" s="29">
        <v>1735.4165204783817</v>
      </c>
      <c r="G71" s="29">
        <v>1222.1020998546705</v>
      </c>
      <c r="H71" s="29">
        <v>889.55741311727468</v>
      </c>
      <c r="I71" s="29">
        <v>347.86675877278356</v>
      </c>
      <c r="J71" s="29">
        <v>749.7394584645607</v>
      </c>
      <c r="K71" s="29">
        <v>878.27571215745252</v>
      </c>
      <c r="L71" s="29">
        <v>9637.6369687800106</v>
      </c>
    </row>
    <row r="72" spans="1:12" x14ac:dyDescent="0.3">
      <c r="A72" s="38">
        <v>17</v>
      </c>
      <c r="B72" s="4">
        <v>44311</v>
      </c>
      <c r="C72" s="29">
        <v>1342.510281672779</v>
      </c>
      <c r="D72" s="29">
        <v>745.6675126739558</v>
      </c>
      <c r="E72" s="29">
        <v>1758.5746420001783</v>
      </c>
      <c r="F72" s="29">
        <v>1764.2376985261233</v>
      </c>
      <c r="G72" s="29">
        <v>1136.1366605561457</v>
      </c>
      <c r="H72" s="29">
        <v>862.190644425139</v>
      </c>
      <c r="I72" s="29">
        <v>454.16366607213212</v>
      </c>
      <c r="J72" s="29">
        <v>777.64426193197164</v>
      </c>
      <c r="K72" s="29">
        <v>878.87934575056624</v>
      </c>
      <c r="L72" s="29">
        <v>9720.0047136089925</v>
      </c>
    </row>
    <row r="73" spans="1:12" x14ac:dyDescent="0.3">
      <c r="A73" s="38">
        <v>18</v>
      </c>
      <c r="B73" s="4">
        <v>44318</v>
      </c>
      <c r="C73" s="29">
        <v>1396.3981351059074</v>
      </c>
      <c r="D73" s="29">
        <v>802.93201106409674</v>
      </c>
      <c r="E73" s="29">
        <v>1801.2364868337581</v>
      </c>
      <c r="F73" s="29">
        <v>1826.3745135531015</v>
      </c>
      <c r="G73" s="29">
        <v>1227.8853893387943</v>
      </c>
      <c r="H73" s="29">
        <v>913.81240655836973</v>
      </c>
      <c r="I73" s="29">
        <v>462.13678319160607</v>
      </c>
      <c r="J73" s="29">
        <v>832.37872321018199</v>
      </c>
      <c r="K73" s="29">
        <v>1017.2950724702182</v>
      </c>
      <c r="L73" s="29">
        <v>10280.449521326034</v>
      </c>
    </row>
    <row r="74" spans="1:12" x14ac:dyDescent="0.3">
      <c r="A74" s="38">
        <v>19</v>
      </c>
      <c r="B74" s="4">
        <v>44325</v>
      </c>
      <c r="C74" s="29">
        <v>1437.2717881077256</v>
      </c>
      <c r="D74" s="29">
        <v>852.87862008878005</v>
      </c>
      <c r="E74" s="29">
        <v>1843.1047608007375</v>
      </c>
      <c r="F74" s="29">
        <v>1804.877073217941</v>
      </c>
      <c r="G74" s="29">
        <v>1224.9162417757493</v>
      </c>
      <c r="H74" s="29">
        <v>971.18971069248607</v>
      </c>
      <c r="I74" s="29">
        <v>534.06298171435958</v>
      </c>
      <c r="J74" s="29">
        <v>896.66746235423761</v>
      </c>
      <c r="K74" s="29">
        <v>1039.2653450723597</v>
      </c>
      <c r="L74" s="29">
        <v>10604.233983824375</v>
      </c>
    </row>
    <row r="75" spans="1:12" x14ac:dyDescent="0.3">
      <c r="A75" s="38">
        <v>20</v>
      </c>
      <c r="B75" s="4">
        <v>44332</v>
      </c>
      <c r="C75" s="29">
        <v>1376.8732080354598</v>
      </c>
      <c r="D75" s="29">
        <v>896.21460131066488</v>
      </c>
      <c r="E75" s="29">
        <v>2074.3489502401835</v>
      </c>
      <c r="F75" s="29">
        <v>1842.8444194051233</v>
      </c>
      <c r="G75" s="29">
        <v>1221.6992031250147</v>
      </c>
      <c r="H75" s="29">
        <v>909.89599616232294</v>
      </c>
      <c r="I75" s="29">
        <v>502.55966309717871</v>
      </c>
      <c r="J75" s="29">
        <v>887.92116809318327</v>
      </c>
      <c r="K75" s="29">
        <v>980.64956308479259</v>
      </c>
      <c r="L75" s="29">
        <v>10693.006772553923</v>
      </c>
    </row>
    <row r="76" spans="1:12" x14ac:dyDescent="0.3">
      <c r="A76" s="38">
        <v>21</v>
      </c>
      <c r="B76" s="4">
        <v>44339</v>
      </c>
      <c r="C76" s="29">
        <v>1410.7759520140839</v>
      </c>
      <c r="D76" s="29">
        <v>919.87689490041816</v>
      </c>
      <c r="E76" s="29">
        <v>2133.9654020022554</v>
      </c>
      <c r="F76" s="29">
        <v>1827.0378946568267</v>
      </c>
      <c r="G76" s="29">
        <v>1180.219230120807</v>
      </c>
      <c r="H76" s="29">
        <v>984.25947764382454</v>
      </c>
      <c r="I76" s="29">
        <v>541.31863747502416</v>
      </c>
      <c r="J76" s="29">
        <v>1003.9780354345819</v>
      </c>
      <c r="K76" s="29">
        <v>1113.3248118933147</v>
      </c>
      <c r="L76" s="29">
        <v>11114.756336141138</v>
      </c>
    </row>
    <row r="77" spans="1:12" x14ac:dyDescent="0.3">
      <c r="A77" s="38">
        <v>22</v>
      </c>
      <c r="B77" s="4">
        <v>44346</v>
      </c>
      <c r="C77" s="29">
        <v>1545.5750135499302</v>
      </c>
      <c r="D77" s="29">
        <v>947.89943400209381</v>
      </c>
      <c r="E77" s="29">
        <v>2563.5921840660176</v>
      </c>
      <c r="F77" s="29">
        <v>2055.8744680009095</v>
      </c>
      <c r="G77" s="29">
        <v>1426.4028630850808</v>
      </c>
      <c r="H77" s="29">
        <v>1098.7530844877931</v>
      </c>
      <c r="I77" s="29">
        <v>595.69306775394421</v>
      </c>
      <c r="J77" s="29">
        <v>1047.1591285661098</v>
      </c>
      <c r="K77" s="29">
        <v>1049.5546998079599</v>
      </c>
      <c r="L77" s="29">
        <v>12330.503943319838</v>
      </c>
    </row>
    <row r="78" spans="1:12" x14ac:dyDescent="0.3">
      <c r="A78" s="38">
        <v>23</v>
      </c>
      <c r="B78" s="4">
        <v>44353</v>
      </c>
      <c r="C78" s="29">
        <v>1605.0566768024664</v>
      </c>
      <c r="D78" s="29">
        <v>993.39682474257961</v>
      </c>
      <c r="E78" s="29">
        <v>2824.4274115661456</v>
      </c>
      <c r="F78" s="29">
        <v>2008.3244895590778</v>
      </c>
      <c r="G78" s="29">
        <v>1543.2021754064574</v>
      </c>
      <c r="H78" s="29">
        <v>1199.4464926019884</v>
      </c>
      <c r="I78" s="29">
        <v>545.71902514160433</v>
      </c>
      <c r="J78" s="29">
        <v>1115.8715273186708</v>
      </c>
      <c r="K78" s="29">
        <v>1215.8648151154712</v>
      </c>
      <c r="L78" s="29">
        <v>13051.309438254462</v>
      </c>
    </row>
    <row r="79" spans="1:12" x14ac:dyDescent="0.3">
      <c r="A79" s="38">
        <v>24</v>
      </c>
      <c r="B79" s="4">
        <v>44360</v>
      </c>
      <c r="C79" s="29">
        <v>1425.6026881110838</v>
      </c>
      <c r="D79" s="29">
        <v>867.86352730320687</v>
      </c>
      <c r="E79" s="29">
        <v>3456.8568680974145</v>
      </c>
      <c r="F79" s="29">
        <v>1941.0563886712832</v>
      </c>
      <c r="G79" s="29">
        <v>1434.2351843534723</v>
      </c>
      <c r="H79" s="29">
        <v>1105.8443097652507</v>
      </c>
      <c r="I79" s="29">
        <v>436.26941544691283</v>
      </c>
      <c r="J79" s="29">
        <v>990.9185989961228</v>
      </c>
      <c r="K79" s="29">
        <v>1131.2722895317311</v>
      </c>
      <c r="L79" s="29">
        <v>12789.919270276478</v>
      </c>
    </row>
    <row r="80" spans="1:12" x14ac:dyDescent="0.3">
      <c r="A80" s="38">
        <v>25</v>
      </c>
      <c r="B80" s="4">
        <v>44367</v>
      </c>
      <c r="C80" s="29">
        <v>1608.4945516741116</v>
      </c>
      <c r="D80" s="29">
        <v>813.14997598383843</v>
      </c>
      <c r="E80" s="29">
        <v>4470.389548032621</v>
      </c>
      <c r="F80" s="29">
        <v>2022.6404347492044</v>
      </c>
      <c r="G80" s="29">
        <v>1512.0769842686609</v>
      </c>
      <c r="H80" s="29">
        <v>1206.1171451603266</v>
      </c>
      <c r="I80" s="29">
        <v>433.81751289807437</v>
      </c>
      <c r="J80" s="29">
        <v>1228.8756459637259</v>
      </c>
      <c r="K80" s="29">
        <v>1348.8023177763398</v>
      </c>
      <c r="L80" s="29">
        <v>14644.364116506902</v>
      </c>
    </row>
    <row r="81" spans="1:12" x14ac:dyDescent="0.3">
      <c r="A81" s="38">
        <v>26</v>
      </c>
      <c r="B81" s="4">
        <v>44374</v>
      </c>
      <c r="C81" s="29">
        <v>1630.3601160562596</v>
      </c>
      <c r="D81" s="29">
        <v>856.08459245621634</v>
      </c>
      <c r="E81" s="29">
        <v>5332.0029412594113</v>
      </c>
      <c r="F81" s="29">
        <v>2053.3306873363299</v>
      </c>
      <c r="G81" s="29">
        <v>1839.9329295227594</v>
      </c>
      <c r="H81" s="29">
        <v>1351.2808284001967</v>
      </c>
      <c r="I81" s="29">
        <v>454.23780082701194</v>
      </c>
      <c r="J81" s="29">
        <v>1291.2611203884499</v>
      </c>
      <c r="K81" s="29">
        <v>1490.9863829751566</v>
      </c>
      <c r="L81" s="29">
        <v>16299.477399221792</v>
      </c>
    </row>
    <row r="82" spans="1:12" x14ac:dyDescent="0.3">
      <c r="A82" s="38">
        <v>27</v>
      </c>
      <c r="B82" s="4">
        <v>44381</v>
      </c>
      <c r="C82" s="29">
        <v>1764.7397300684295</v>
      </c>
      <c r="D82" s="29">
        <v>895.58059030224376</v>
      </c>
      <c r="E82" s="29">
        <v>5519.2297357824445</v>
      </c>
      <c r="F82" s="29">
        <v>2227.4724626256229</v>
      </c>
      <c r="G82" s="29">
        <v>2381.2861988723653</v>
      </c>
      <c r="H82" s="29">
        <v>1589.8315200725965</v>
      </c>
      <c r="I82" s="29">
        <v>448.68684710386412</v>
      </c>
      <c r="J82" s="29">
        <v>1445.6766883952687</v>
      </c>
      <c r="K82" s="29">
        <v>1712.4872999698714</v>
      </c>
      <c r="L82" s="29">
        <v>17984.991073192708</v>
      </c>
    </row>
    <row r="83" spans="1:12" x14ac:dyDescent="0.3">
      <c r="A83" s="38">
        <v>28</v>
      </c>
      <c r="B83" s="4">
        <v>44388</v>
      </c>
      <c r="C83" s="29">
        <v>2040.921742794284</v>
      </c>
      <c r="D83" s="29">
        <v>928.47783983687225</v>
      </c>
      <c r="E83" s="29">
        <v>5384.1405725427658</v>
      </c>
      <c r="F83" s="29">
        <v>2780.4799474853889</v>
      </c>
      <c r="G83" s="29">
        <v>2786.4147935431151</v>
      </c>
      <c r="H83" s="29">
        <v>1850.7750568369299</v>
      </c>
      <c r="I83" s="29">
        <v>524.43814539850314</v>
      </c>
      <c r="J83" s="29">
        <v>1639.5621866624479</v>
      </c>
      <c r="K83" s="29">
        <v>1967.1141917566613</v>
      </c>
      <c r="L83" s="29">
        <v>19902.324476856968</v>
      </c>
    </row>
    <row r="84" spans="1:12" x14ac:dyDescent="0.3">
      <c r="A84" s="38">
        <v>29</v>
      </c>
      <c r="B84" s="4">
        <v>44395</v>
      </c>
      <c r="C84" s="29">
        <v>2099.2281268980032</v>
      </c>
      <c r="D84" s="29">
        <v>970.02066852573444</v>
      </c>
      <c r="E84" s="29">
        <v>4444.3718475977566</v>
      </c>
      <c r="F84" s="29">
        <v>2978.7557688632578</v>
      </c>
      <c r="G84" s="29">
        <v>2805.5364183213096</v>
      </c>
      <c r="H84" s="29">
        <v>1915.1915844591795</v>
      </c>
      <c r="I84" s="29">
        <v>482.83190060210336</v>
      </c>
      <c r="J84" s="29">
        <v>1675.7533951852724</v>
      </c>
      <c r="K84" s="29">
        <v>2137.9843483426903</v>
      </c>
      <c r="L84" s="29">
        <v>19509.674058795306</v>
      </c>
    </row>
    <row r="85" spans="1:12" x14ac:dyDescent="0.3">
      <c r="A85" s="38">
        <v>30</v>
      </c>
      <c r="B85" s="4">
        <v>44402</v>
      </c>
      <c r="C85" s="29">
        <v>1842.8874696986402</v>
      </c>
      <c r="D85" s="29">
        <v>989.79076780732748</v>
      </c>
      <c r="E85" s="29">
        <v>3716.5558652001573</v>
      </c>
      <c r="F85" s="29">
        <v>3040.4258316578853</v>
      </c>
      <c r="G85" s="29">
        <v>2490.6754164165623</v>
      </c>
      <c r="H85" s="29">
        <v>1729.9737377778968</v>
      </c>
      <c r="I85" s="29">
        <v>465.58543087336091</v>
      </c>
      <c r="J85" s="29">
        <v>1336.9675328960229</v>
      </c>
      <c r="K85" s="29">
        <v>2254.0159648229564</v>
      </c>
      <c r="L85" s="29">
        <v>17866.878017150812</v>
      </c>
    </row>
    <row r="86" spans="1:12" x14ac:dyDescent="0.3">
      <c r="A86" s="38">
        <v>31</v>
      </c>
      <c r="B86" s="4">
        <v>44409</v>
      </c>
      <c r="C86" s="29">
        <v>1973.5143838581839</v>
      </c>
      <c r="D86" s="29">
        <v>872.1168922519505</v>
      </c>
      <c r="E86" s="29">
        <v>2891.7949356416748</v>
      </c>
      <c r="F86" s="29">
        <v>2891.3127453423567</v>
      </c>
      <c r="G86" s="29">
        <v>1987.8647430827905</v>
      </c>
      <c r="H86" s="29">
        <v>1491.3889764806481</v>
      </c>
      <c r="I86" s="29">
        <v>444.57409603513963</v>
      </c>
      <c r="J86" s="29">
        <v>1207.2114353570594</v>
      </c>
      <c r="K86" s="29">
        <v>2278.5577082560912</v>
      </c>
      <c r="L86" s="29">
        <v>16038.335916305896</v>
      </c>
    </row>
    <row r="87" spans="1:12" x14ac:dyDescent="0.3">
      <c r="A87" s="38">
        <v>32</v>
      </c>
      <c r="B87" s="4">
        <v>44416</v>
      </c>
      <c r="C87" s="29">
        <v>1905.8305272980915</v>
      </c>
      <c r="D87" s="29">
        <v>794.18010823739951</v>
      </c>
      <c r="E87" s="29">
        <v>2448.9228424447465</v>
      </c>
      <c r="F87" s="29">
        <v>2862.1841139145545</v>
      </c>
      <c r="G87" s="29">
        <v>1522.5096567014637</v>
      </c>
      <c r="H87" s="29">
        <v>1282.7364546297415</v>
      </c>
      <c r="I87" s="29">
        <v>439.90139096034147</v>
      </c>
      <c r="J87" s="29">
        <v>1021.6100222208596</v>
      </c>
      <c r="K87" s="29">
        <v>2123.526408404382</v>
      </c>
      <c r="L87" s="29">
        <v>14401.401524811581</v>
      </c>
    </row>
    <row r="88" spans="1:12" x14ac:dyDescent="0.3">
      <c r="A88" s="38">
        <v>33</v>
      </c>
      <c r="B88" s="4">
        <v>44423</v>
      </c>
      <c r="C88" s="29">
        <v>2129.9489995049871</v>
      </c>
      <c r="D88" s="29">
        <v>873.70920413506076</v>
      </c>
      <c r="E88" s="29">
        <v>2149.1797981223176</v>
      </c>
      <c r="F88" s="29">
        <v>3082.8920003680996</v>
      </c>
      <c r="G88" s="29">
        <v>1513.1708815766938</v>
      </c>
      <c r="H88" s="29">
        <v>1237.8963375108106</v>
      </c>
      <c r="I88" s="29">
        <v>492.18511287782695</v>
      </c>
      <c r="J88" s="29">
        <v>1028.8722945107941</v>
      </c>
      <c r="K88" s="29">
        <v>2064.5631519582039</v>
      </c>
      <c r="L88" s="29">
        <v>14572.417780564794</v>
      </c>
    </row>
    <row r="89" spans="1:12" x14ac:dyDescent="0.3">
      <c r="A89" s="38">
        <v>34</v>
      </c>
      <c r="B89" s="4">
        <v>44430</v>
      </c>
      <c r="C89" s="29">
        <v>2187.9504713407332</v>
      </c>
      <c r="D89" s="29">
        <v>816.79289265465968</v>
      </c>
      <c r="E89" s="29">
        <v>1919.0788815193041</v>
      </c>
      <c r="F89" s="29">
        <v>2937.5597438587129</v>
      </c>
      <c r="G89" s="29">
        <v>1359.7268963499773</v>
      </c>
      <c r="H89" s="29">
        <v>1287.1458456260239</v>
      </c>
      <c r="I89" s="29">
        <v>443.67491021783007</v>
      </c>
      <c r="J89" s="29">
        <v>905.96916444616136</v>
      </c>
      <c r="K89" s="29">
        <v>1814.5634594288213</v>
      </c>
      <c r="L89" s="29">
        <v>13672.462265442224</v>
      </c>
    </row>
    <row r="90" spans="1:12" x14ac:dyDescent="0.3">
      <c r="A90" s="38">
        <v>35</v>
      </c>
      <c r="B90" s="4">
        <v>44437</v>
      </c>
      <c r="C90" s="29">
        <v>2154.7702940361819</v>
      </c>
      <c r="D90" s="29">
        <v>813.13231285033316</v>
      </c>
      <c r="E90" s="29">
        <v>1861.0774213050672</v>
      </c>
      <c r="F90" s="29">
        <v>2920.5583560500063</v>
      </c>
      <c r="G90" s="29">
        <v>1343.183654518059</v>
      </c>
      <c r="H90" s="29">
        <v>1073.7205865627313</v>
      </c>
      <c r="I90" s="29">
        <v>456.14010825270185</v>
      </c>
      <c r="J90" s="29">
        <v>912.68439884089548</v>
      </c>
      <c r="K90" s="29">
        <v>1744.3358894621629</v>
      </c>
      <c r="L90" s="29">
        <v>13279.603021878138</v>
      </c>
    </row>
    <row r="91" spans="1:12" x14ac:dyDescent="0.3">
      <c r="A91" s="38">
        <v>36</v>
      </c>
      <c r="B91" s="4">
        <v>44444</v>
      </c>
      <c r="C91" s="29">
        <v>2078.6845033536301</v>
      </c>
      <c r="D91" s="29">
        <v>713.709192011097</v>
      </c>
      <c r="E91" s="29">
        <v>1704.592028965611</v>
      </c>
      <c r="F91" s="29">
        <v>2562.6179429600588</v>
      </c>
      <c r="G91" s="29">
        <v>1224.5218069378557</v>
      </c>
      <c r="H91" s="29">
        <v>1034.1645708416575</v>
      </c>
      <c r="I91" s="29">
        <v>445.64994606088436</v>
      </c>
      <c r="J91" s="29">
        <v>790.3775795845504</v>
      </c>
      <c r="K91" s="29">
        <v>1506.6581507968017</v>
      </c>
      <c r="L91" s="29">
        <v>12060.975721512146</v>
      </c>
    </row>
    <row r="92" spans="1:12" x14ac:dyDescent="0.3">
      <c r="A92" s="38">
        <v>37</v>
      </c>
      <c r="B92" s="4">
        <v>44451</v>
      </c>
      <c r="C92" s="29">
        <v>1824.3725535670824</v>
      </c>
      <c r="D92" s="29">
        <v>684.42892665307954</v>
      </c>
      <c r="E92" s="29">
        <v>1800.6809911794935</v>
      </c>
      <c r="F92" s="29">
        <v>2310.4145464613021</v>
      </c>
      <c r="G92" s="29">
        <v>1340.0059366881642</v>
      </c>
      <c r="H92" s="29">
        <v>961.77286228066578</v>
      </c>
      <c r="I92" s="29">
        <v>408.31598300911969</v>
      </c>
      <c r="J92" s="29">
        <v>722.08979151095787</v>
      </c>
      <c r="K92" s="29">
        <v>1286.6526456313345</v>
      </c>
      <c r="L92" s="29">
        <v>11338.7342369812</v>
      </c>
    </row>
    <row r="93" spans="1:12" x14ac:dyDescent="0.3">
      <c r="A93" s="98" t="s">
        <v>169</v>
      </c>
      <c r="B93" s="99"/>
      <c r="C93" s="30">
        <f>SUM(C3:C92)</f>
        <v>160600.83316513538</v>
      </c>
      <c r="D93" s="30">
        <f t="shared" ref="D93:L93" si="0">SUM(D3:D92)</f>
        <v>60838.519197688423</v>
      </c>
      <c r="E93" s="30">
        <f t="shared" si="0"/>
        <v>189004.44330895171</v>
      </c>
      <c r="F93" s="30">
        <f t="shared" si="0"/>
        <v>198888.14789806219</v>
      </c>
      <c r="G93" s="30">
        <f t="shared" si="0"/>
        <v>122439.4613850178</v>
      </c>
      <c r="H93" s="30">
        <f t="shared" si="0"/>
        <v>88861.564964349411</v>
      </c>
      <c r="I93" s="30">
        <f t="shared" si="0"/>
        <v>30965.745944407881</v>
      </c>
      <c r="J93" s="30">
        <f t="shared" si="0"/>
        <v>72039.0472772879</v>
      </c>
      <c r="K93" s="30">
        <f t="shared" si="0"/>
        <v>107380.55783709415</v>
      </c>
      <c r="L93" s="30">
        <f t="shared" si="0"/>
        <v>1031018.318292995</v>
      </c>
    </row>
    <row r="94" spans="1:12" ht="16.2" customHeight="1" x14ac:dyDescent="0.3">
      <c r="A94" s="94" t="s">
        <v>8</v>
      </c>
      <c r="B94" s="95"/>
      <c r="C94" s="95"/>
      <c r="D94" s="95"/>
      <c r="E94" s="95"/>
      <c r="F94" s="95"/>
      <c r="G94" s="95"/>
      <c r="H94" s="95"/>
      <c r="I94" s="95"/>
      <c r="J94" s="95"/>
      <c r="K94" s="95"/>
      <c r="L94" s="95"/>
    </row>
    <row r="95" spans="1:12" x14ac:dyDescent="0.3">
      <c r="A95" s="100" t="s">
        <v>171</v>
      </c>
      <c r="B95" s="101"/>
      <c r="C95" s="31">
        <v>41940.617844859597</v>
      </c>
      <c r="D95" s="31">
        <v>14510.670190351015</v>
      </c>
      <c r="E95" s="31">
        <v>55035.617489346812</v>
      </c>
      <c r="F95" s="31">
        <v>53082.608593280595</v>
      </c>
      <c r="G95" s="31">
        <v>26769.084958202144</v>
      </c>
      <c r="H95" s="31">
        <v>20237.373484886906</v>
      </c>
      <c r="I95" s="31">
        <v>6722.3067504387363</v>
      </c>
      <c r="J95" s="31">
        <v>15014.615604608058</v>
      </c>
      <c r="K95" s="31">
        <v>26927.995319917023</v>
      </c>
      <c r="L95" s="31">
        <v>260240.8902358909</v>
      </c>
    </row>
  </sheetData>
  <mergeCells count="5">
    <mergeCell ref="A94:L94"/>
    <mergeCell ref="C1:L1"/>
    <mergeCell ref="A1:B2"/>
    <mergeCell ref="A93:B93"/>
    <mergeCell ref="A95:B95"/>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95"/>
  <sheetViews>
    <sheetView workbookViewId="0">
      <selection sqref="A1:B2"/>
    </sheetView>
  </sheetViews>
  <sheetFormatPr defaultRowHeight="14.4" x14ac:dyDescent="0.3"/>
  <cols>
    <col min="1" max="1" width="4.21875" customWidth="1"/>
    <col min="2" max="2" width="15.88671875" customWidth="1"/>
    <col min="4" max="4" width="10.33203125" customWidth="1"/>
    <col min="5" max="5" width="9.77734375" customWidth="1"/>
    <col min="6" max="6" width="10" customWidth="1"/>
    <col min="7" max="7" width="12.109375" customWidth="1"/>
    <col min="8" max="8" width="11.21875" customWidth="1"/>
    <col min="9" max="9" width="11.77734375" customWidth="1"/>
    <col min="10" max="10" width="11.44140625" customWidth="1"/>
  </cols>
  <sheetData>
    <row r="1" spans="1:10" ht="17.399999999999999" customHeight="1" x14ac:dyDescent="0.3">
      <c r="A1" s="89" t="s">
        <v>23</v>
      </c>
      <c r="B1" s="90"/>
      <c r="C1" s="105" t="s">
        <v>162</v>
      </c>
      <c r="D1" s="106"/>
      <c r="E1" s="106"/>
      <c r="F1" s="106"/>
      <c r="G1" s="106"/>
      <c r="H1" s="106"/>
      <c r="I1" s="106"/>
      <c r="J1" s="107"/>
    </row>
    <row r="2" spans="1:10" ht="24" customHeight="1" x14ac:dyDescent="0.3">
      <c r="A2" s="91"/>
      <c r="B2" s="92"/>
      <c r="C2" s="2" t="s">
        <v>3</v>
      </c>
      <c r="D2" s="2" t="s">
        <v>4</v>
      </c>
      <c r="E2" s="2" t="s">
        <v>5</v>
      </c>
      <c r="F2" s="2" t="s">
        <v>6</v>
      </c>
      <c r="G2" s="2" t="s">
        <v>7</v>
      </c>
      <c r="H2" s="2" t="s">
        <v>0</v>
      </c>
      <c r="I2" s="2" t="s">
        <v>1</v>
      </c>
      <c r="J2" s="2" t="s">
        <v>2</v>
      </c>
    </row>
    <row r="3" spans="1:10" x14ac:dyDescent="0.3">
      <c r="A3" s="29">
        <v>1</v>
      </c>
      <c r="B3" s="4">
        <v>43828</v>
      </c>
      <c r="C3" s="29">
        <v>154.42737274472694</v>
      </c>
      <c r="D3" s="29">
        <v>496.13813048595426</v>
      </c>
      <c r="E3" s="29">
        <v>375.91121772498127</v>
      </c>
      <c r="F3" s="29">
        <v>418.06105990012196</v>
      </c>
      <c r="G3" s="29">
        <v>419.92488098144048</v>
      </c>
      <c r="H3" s="29">
        <v>166.24630920145245</v>
      </c>
      <c r="I3" s="29">
        <v>209.35059701249594</v>
      </c>
      <c r="J3" s="29">
        <v>336.20377691071189</v>
      </c>
    </row>
    <row r="4" spans="1:10" x14ac:dyDescent="0.3">
      <c r="A4" s="32">
        <v>2</v>
      </c>
      <c r="B4" s="4">
        <v>43835</v>
      </c>
      <c r="C4" s="29">
        <v>142.68106464102408</v>
      </c>
      <c r="D4" s="29">
        <v>523.88314503208244</v>
      </c>
      <c r="E4" s="29">
        <v>423.08394163359122</v>
      </c>
      <c r="F4" s="29">
        <v>410.44070574938246</v>
      </c>
      <c r="G4" s="29">
        <v>423.58038504062154</v>
      </c>
      <c r="H4" s="29">
        <v>123.8955393356065</v>
      </c>
      <c r="I4" s="29">
        <v>174.6819573561549</v>
      </c>
      <c r="J4" s="29">
        <v>362.55404553770455</v>
      </c>
    </row>
    <row r="5" spans="1:10" x14ac:dyDescent="0.3">
      <c r="A5" s="29">
        <v>3</v>
      </c>
      <c r="B5" s="4">
        <v>43842</v>
      </c>
      <c r="C5" s="29">
        <v>136.36397987688724</v>
      </c>
      <c r="D5" s="29">
        <v>500.2046964448308</v>
      </c>
      <c r="E5" s="29">
        <v>404.28623537572207</v>
      </c>
      <c r="F5" s="29">
        <v>428.92178908802509</v>
      </c>
      <c r="G5" s="29">
        <v>402.05277273839738</v>
      </c>
      <c r="H5" s="29">
        <v>124.25332697638592</v>
      </c>
      <c r="I5" s="29">
        <v>214.18050419487491</v>
      </c>
      <c r="J5" s="29">
        <v>301.89752290158009</v>
      </c>
    </row>
    <row r="6" spans="1:10" x14ac:dyDescent="0.3">
      <c r="A6" s="29">
        <v>4</v>
      </c>
      <c r="B6" s="4">
        <v>43849</v>
      </c>
      <c r="C6" s="29">
        <v>149.18697362888344</v>
      </c>
      <c r="D6" s="29">
        <v>502.87255780698706</v>
      </c>
      <c r="E6" s="29">
        <v>385.7287039286104</v>
      </c>
      <c r="F6" s="29">
        <v>360.09535969240255</v>
      </c>
      <c r="G6" s="29">
        <v>414.69518514506791</v>
      </c>
      <c r="H6" s="29">
        <v>121.91631540054627</v>
      </c>
      <c r="I6" s="29">
        <v>162.82921642422201</v>
      </c>
      <c r="J6" s="29">
        <v>305.3036120538427</v>
      </c>
    </row>
    <row r="7" spans="1:10" x14ac:dyDescent="0.3">
      <c r="A7" s="29">
        <v>5</v>
      </c>
      <c r="B7" s="4">
        <v>43856</v>
      </c>
      <c r="C7" s="29">
        <v>124.26116796546509</v>
      </c>
      <c r="D7" s="29">
        <v>541.69415859686035</v>
      </c>
      <c r="E7" s="29">
        <v>484.7237356218327</v>
      </c>
      <c r="F7" s="29">
        <v>350.01195907777321</v>
      </c>
      <c r="G7" s="29">
        <v>466.16276494050453</v>
      </c>
      <c r="H7" s="29">
        <v>103.39821995024865</v>
      </c>
      <c r="I7" s="29">
        <v>185.86822969271367</v>
      </c>
      <c r="J7" s="29">
        <v>329.40508343227702</v>
      </c>
    </row>
    <row r="8" spans="1:10" x14ac:dyDescent="0.3">
      <c r="A8" s="29">
        <v>6</v>
      </c>
      <c r="B8" s="4">
        <v>43863</v>
      </c>
      <c r="C8" s="29">
        <v>179.77721879899687</v>
      </c>
      <c r="D8" s="29">
        <v>577.3195740395056</v>
      </c>
      <c r="E8" s="29">
        <v>427.39297843465522</v>
      </c>
      <c r="F8" s="29">
        <v>435.82800179700627</v>
      </c>
      <c r="G8" s="29">
        <v>428.78080669299544</v>
      </c>
      <c r="H8" s="29">
        <v>161.82534777716211</v>
      </c>
      <c r="I8" s="29">
        <v>202.22688048905928</v>
      </c>
      <c r="J8" s="29">
        <v>328.39827597282999</v>
      </c>
    </row>
    <row r="9" spans="1:10" x14ac:dyDescent="0.3">
      <c r="A9" s="29">
        <v>7</v>
      </c>
      <c r="B9" s="4">
        <v>43870</v>
      </c>
      <c r="C9" s="29">
        <v>160.93619564808506</v>
      </c>
      <c r="D9" s="29">
        <v>499.55024899662476</v>
      </c>
      <c r="E9" s="29">
        <v>378.65232216551215</v>
      </c>
      <c r="F9" s="29">
        <v>391.95144972240928</v>
      </c>
      <c r="G9" s="29">
        <v>381.40706836388807</v>
      </c>
      <c r="H9" s="29">
        <v>146.32728472780224</v>
      </c>
      <c r="I9" s="29">
        <v>190.76879689528391</v>
      </c>
      <c r="J9" s="29">
        <v>355.538947749991</v>
      </c>
    </row>
    <row r="10" spans="1:10" x14ac:dyDescent="0.3">
      <c r="A10" s="29">
        <v>8</v>
      </c>
      <c r="B10" s="4">
        <v>43877</v>
      </c>
      <c r="C10" s="29">
        <v>133.07882793224758</v>
      </c>
      <c r="D10" s="29">
        <v>471.62952288563474</v>
      </c>
      <c r="E10" s="29">
        <v>376.44692795593983</v>
      </c>
      <c r="F10" s="29">
        <v>437.19780121183879</v>
      </c>
      <c r="G10" s="29">
        <v>421.74517607370387</v>
      </c>
      <c r="H10" s="29">
        <v>144.90694915088039</v>
      </c>
      <c r="I10" s="29">
        <v>172.26645668408247</v>
      </c>
      <c r="J10" s="29">
        <v>383.40529330367178</v>
      </c>
    </row>
    <row r="11" spans="1:10" x14ac:dyDescent="0.3">
      <c r="A11" s="29">
        <v>9</v>
      </c>
      <c r="B11" s="4">
        <v>43884</v>
      </c>
      <c r="C11" s="29">
        <v>118.99858585956937</v>
      </c>
      <c r="D11" s="29">
        <v>496.67335564211703</v>
      </c>
      <c r="E11" s="29">
        <v>429.74145266909306</v>
      </c>
      <c r="F11" s="29">
        <v>390.0587179101542</v>
      </c>
      <c r="G11" s="29">
        <v>424.30781689678815</v>
      </c>
      <c r="H11" s="29">
        <v>133.35775580190409</v>
      </c>
      <c r="I11" s="29">
        <v>160.78813265589392</v>
      </c>
      <c r="J11" s="29">
        <v>357.151271959464</v>
      </c>
    </row>
    <row r="12" spans="1:10" x14ac:dyDescent="0.3">
      <c r="A12" s="29">
        <v>10</v>
      </c>
      <c r="B12" s="4">
        <v>43891</v>
      </c>
      <c r="C12" s="29">
        <v>148.90286991688299</v>
      </c>
      <c r="D12" s="29">
        <v>524.16824308389835</v>
      </c>
      <c r="E12" s="29">
        <v>416.01755477925451</v>
      </c>
      <c r="F12" s="29">
        <v>400.65778392280686</v>
      </c>
      <c r="G12" s="29">
        <v>455.65275732741168</v>
      </c>
      <c r="H12" s="29">
        <v>130.39865849500896</v>
      </c>
      <c r="I12" s="29">
        <v>189.54141322712007</v>
      </c>
      <c r="J12" s="29">
        <v>364.84737331482745</v>
      </c>
    </row>
    <row r="13" spans="1:10" x14ac:dyDescent="0.3">
      <c r="A13" s="29">
        <v>11</v>
      </c>
      <c r="B13" s="4">
        <v>43898</v>
      </c>
      <c r="C13" s="29">
        <v>117.7649825718339</v>
      </c>
      <c r="D13" s="29">
        <v>509.14107391852781</v>
      </c>
      <c r="E13" s="29">
        <v>402.61833870421344</v>
      </c>
      <c r="F13" s="29">
        <v>382.75801112132319</v>
      </c>
      <c r="G13" s="29">
        <v>435.9879974821938</v>
      </c>
      <c r="H13" s="29">
        <v>135.94732698457835</v>
      </c>
      <c r="I13" s="29">
        <v>170.68084352122293</v>
      </c>
      <c r="J13" s="29">
        <v>359.20565632359626</v>
      </c>
    </row>
    <row r="14" spans="1:10" x14ac:dyDescent="0.3">
      <c r="A14" s="29">
        <v>12</v>
      </c>
      <c r="B14" s="4">
        <v>43905</v>
      </c>
      <c r="C14" s="29">
        <v>112.6829252201093</v>
      </c>
      <c r="D14" s="29">
        <v>493.13199289664522</v>
      </c>
      <c r="E14" s="29">
        <v>434.5194766306098</v>
      </c>
      <c r="F14" s="29">
        <v>382.28208539423463</v>
      </c>
      <c r="G14" s="29">
        <v>443.89874649191995</v>
      </c>
      <c r="H14" s="29">
        <v>117.03706772757687</v>
      </c>
      <c r="I14" s="29">
        <v>170.54018736036249</v>
      </c>
      <c r="J14" s="29">
        <v>379.67983954841702</v>
      </c>
    </row>
    <row r="15" spans="1:10" x14ac:dyDescent="0.3">
      <c r="A15" s="29">
        <v>13</v>
      </c>
      <c r="B15" s="4">
        <v>43912</v>
      </c>
      <c r="C15" s="29">
        <v>127.8237090647194</v>
      </c>
      <c r="D15" s="29">
        <v>546.75782561364349</v>
      </c>
      <c r="E15" s="29">
        <v>409.89545639939746</v>
      </c>
      <c r="F15" s="29">
        <v>387.94322965630772</v>
      </c>
      <c r="G15" s="29">
        <v>397.21584831508767</v>
      </c>
      <c r="H15" s="29">
        <v>137.66887739011389</v>
      </c>
      <c r="I15" s="29">
        <v>177.96070442403663</v>
      </c>
      <c r="J15" s="29">
        <v>332.66856062402132</v>
      </c>
    </row>
    <row r="16" spans="1:10" x14ac:dyDescent="0.3">
      <c r="A16" s="29">
        <v>14</v>
      </c>
      <c r="B16" s="4">
        <v>43919</v>
      </c>
      <c r="C16" s="29">
        <v>132.46249085953491</v>
      </c>
      <c r="D16" s="29">
        <v>527.42008409732762</v>
      </c>
      <c r="E16" s="29">
        <v>400.78915156488392</v>
      </c>
      <c r="F16" s="29">
        <v>376.58848976979215</v>
      </c>
      <c r="G16" s="29">
        <v>388.09235958062527</v>
      </c>
      <c r="H16" s="29">
        <v>127.26559161134125</v>
      </c>
      <c r="I16" s="29">
        <v>195.47223902684141</v>
      </c>
      <c r="J16" s="29">
        <v>325.69075993893961</v>
      </c>
    </row>
    <row r="17" spans="1:10" x14ac:dyDescent="0.3">
      <c r="A17" s="29">
        <v>15</v>
      </c>
      <c r="B17" s="4">
        <v>43926</v>
      </c>
      <c r="C17" s="29">
        <v>122.9695015270365</v>
      </c>
      <c r="D17" s="29">
        <v>569.87584741633827</v>
      </c>
      <c r="E17" s="29">
        <v>429.42610386894285</v>
      </c>
      <c r="F17" s="29">
        <v>351.99400077652035</v>
      </c>
      <c r="G17" s="29">
        <v>445.18326412799536</v>
      </c>
      <c r="H17" s="29">
        <v>121.89123641325463</v>
      </c>
      <c r="I17" s="29">
        <v>177.00909142888503</v>
      </c>
      <c r="J17" s="29">
        <v>309.30325213909532</v>
      </c>
    </row>
    <row r="18" spans="1:10" x14ac:dyDescent="0.3">
      <c r="A18" s="29">
        <v>16</v>
      </c>
      <c r="B18" s="4">
        <v>43933</v>
      </c>
      <c r="C18" s="29">
        <v>134.35400098077127</v>
      </c>
      <c r="D18" s="29">
        <v>476.79111073257093</v>
      </c>
      <c r="E18" s="29">
        <v>389.00061577441272</v>
      </c>
      <c r="F18" s="29">
        <v>387.88845561480923</v>
      </c>
      <c r="G18" s="29">
        <v>425.39804624687952</v>
      </c>
      <c r="H18" s="29">
        <v>152.08855431958341</v>
      </c>
      <c r="I18" s="29">
        <v>195.72706364407441</v>
      </c>
      <c r="J18" s="29">
        <v>282.23437039526937</v>
      </c>
    </row>
    <row r="19" spans="1:10" x14ac:dyDescent="0.3">
      <c r="A19" s="29">
        <v>17</v>
      </c>
      <c r="B19" s="4">
        <v>43940</v>
      </c>
      <c r="C19" s="29">
        <v>141.5474012696786</v>
      </c>
      <c r="D19" s="29">
        <v>515.60943785536551</v>
      </c>
      <c r="E19" s="29">
        <v>374.74560939217974</v>
      </c>
      <c r="F19" s="29">
        <v>363.81790590009251</v>
      </c>
      <c r="G19" s="29">
        <v>381.91515769121304</v>
      </c>
      <c r="H19" s="29">
        <v>114.91660435415884</v>
      </c>
      <c r="I19" s="29">
        <v>186.20065633905335</v>
      </c>
      <c r="J19" s="29">
        <v>330.2706488263068</v>
      </c>
    </row>
    <row r="20" spans="1:10" x14ac:dyDescent="0.3">
      <c r="A20" s="29">
        <v>18</v>
      </c>
      <c r="B20" s="4">
        <v>43947</v>
      </c>
      <c r="C20" s="29">
        <v>118.4390408629034</v>
      </c>
      <c r="D20" s="29">
        <v>479.01793738448015</v>
      </c>
      <c r="E20" s="29">
        <v>383.97634841345689</v>
      </c>
      <c r="F20" s="29">
        <v>350.39659781062676</v>
      </c>
      <c r="G20" s="29">
        <v>418.55447623580181</v>
      </c>
      <c r="H20" s="29">
        <v>101.5148793466733</v>
      </c>
      <c r="I20" s="29">
        <v>183.25517064040818</v>
      </c>
      <c r="J20" s="29">
        <v>326.04251521455467</v>
      </c>
    </row>
    <row r="21" spans="1:10" x14ac:dyDescent="0.3">
      <c r="A21" s="29">
        <v>19</v>
      </c>
      <c r="B21" s="4">
        <v>43954</v>
      </c>
      <c r="C21" s="29">
        <v>108.51677982052159</v>
      </c>
      <c r="D21" s="29">
        <v>535.58368947852432</v>
      </c>
      <c r="E21" s="29">
        <v>373.35126994901543</v>
      </c>
      <c r="F21" s="29">
        <v>373.10329476493422</v>
      </c>
      <c r="G21" s="29">
        <v>439.74968713848011</v>
      </c>
      <c r="H21" s="29">
        <v>112.76610735035493</v>
      </c>
      <c r="I21" s="29">
        <v>151.22543748690072</v>
      </c>
      <c r="J21" s="29">
        <v>347.49521537348687</v>
      </c>
    </row>
    <row r="22" spans="1:10" x14ac:dyDescent="0.3">
      <c r="A22" s="29">
        <v>20</v>
      </c>
      <c r="B22" s="4">
        <v>43961</v>
      </c>
      <c r="C22" s="29">
        <v>90.195138258710045</v>
      </c>
      <c r="D22" s="29">
        <v>593.79178509342808</v>
      </c>
      <c r="E22" s="29">
        <v>412.53004447413878</v>
      </c>
      <c r="F22" s="29">
        <v>397.88830245791206</v>
      </c>
      <c r="G22" s="29">
        <v>432.64011973416979</v>
      </c>
      <c r="H22" s="29">
        <v>128.78154918598398</v>
      </c>
      <c r="I22" s="29">
        <v>203.92555855619923</v>
      </c>
      <c r="J22" s="29">
        <v>312.58266394653515</v>
      </c>
    </row>
    <row r="23" spans="1:10" x14ac:dyDescent="0.3">
      <c r="A23" s="29">
        <v>21</v>
      </c>
      <c r="B23" s="4">
        <v>43968</v>
      </c>
      <c r="C23" s="29">
        <v>95.85428847585834</v>
      </c>
      <c r="D23" s="29">
        <v>786.58556973398095</v>
      </c>
      <c r="E23" s="29">
        <v>412.00600973389635</v>
      </c>
      <c r="F23" s="29">
        <v>361.56087406842113</v>
      </c>
      <c r="G23" s="29">
        <v>418.51080022431609</v>
      </c>
      <c r="H23" s="29">
        <v>139.24726880314691</v>
      </c>
      <c r="I23" s="29">
        <v>204.31740089237252</v>
      </c>
      <c r="J23" s="29">
        <v>383.51695407566137</v>
      </c>
    </row>
    <row r="24" spans="1:10" x14ac:dyDescent="0.3">
      <c r="A24" s="29">
        <v>22</v>
      </c>
      <c r="B24" s="4">
        <v>43975</v>
      </c>
      <c r="C24" s="29">
        <v>109.60473475970124</v>
      </c>
      <c r="D24" s="29">
        <v>827.52145960825351</v>
      </c>
      <c r="E24" s="29">
        <v>439.38900093504822</v>
      </c>
      <c r="F24" s="29">
        <v>340.88760076333608</v>
      </c>
      <c r="G24" s="29">
        <v>519.11175727269756</v>
      </c>
      <c r="H24" s="29">
        <v>144.01961477058936</v>
      </c>
      <c r="I24" s="29">
        <v>226.50242497737185</v>
      </c>
      <c r="J24" s="29">
        <v>394.61588506493746</v>
      </c>
    </row>
    <row r="25" spans="1:10" x14ac:dyDescent="0.3">
      <c r="A25" s="29">
        <v>23</v>
      </c>
      <c r="B25" s="4">
        <v>43982</v>
      </c>
      <c r="C25" s="29">
        <v>132.51760343271678</v>
      </c>
      <c r="D25" s="29">
        <v>890.84382192689372</v>
      </c>
      <c r="E25" s="29">
        <v>437.1654992467698</v>
      </c>
      <c r="F25" s="29">
        <v>383.63400974526428</v>
      </c>
      <c r="G25" s="29">
        <v>486.25472629747878</v>
      </c>
      <c r="H25" s="29">
        <v>148.82826889202019</v>
      </c>
      <c r="I25" s="29">
        <v>248.41068586595009</v>
      </c>
      <c r="J25" s="29">
        <v>356.2283593479504</v>
      </c>
    </row>
    <row r="26" spans="1:10" x14ac:dyDescent="0.3">
      <c r="A26" s="29">
        <v>24</v>
      </c>
      <c r="B26" s="4">
        <v>43989</v>
      </c>
      <c r="C26" s="29">
        <v>139.02718423725844</v>
      </c>
      <c r="D26" s="29">
        <v>980.54580984198299</v>
      </c>
      <c r="E26" s="29">
        <v>477.52701985533616</v>
      </c>
      <c r="F26" s="29">
        <v>412.37045840853045</v>
      </c>
      <c r="G26" s="29">
        <v>503.61965224356118</v>
      </c>
      <c r="H26" s="29">
        <v>167.78613708535084</v>
      </c>
      <c r="I26" s="29">
        <v>283.75735404670718</v>
      </c>
      <c r="J26" s="29">
        <v>387.30646759867483</v>
      </c>
    </row>
    <row r="27" spans="1:10" x14ac:dyDescent="0.3">
      <c r="A27" s="29">
        <v>25</v>
      </c>
      <c r="B27" s="4">
        <v>43996</v>
      </c>
      <c r="C27" s="29">
        <v>173.84727060745229</v>
      </c>
      <c r="D27" s="29">
        <v>996.48684042378602</v>
      </c>
      <c r="E27" s="29">
        <v>600.87519816135841</v>
      </c>
      <c r="F27" s="29">
        <v>428.37351916763743</v>
      </c>
      <c r="G27" s="29">
        <v>753.40892631990164</v>
      </c>
      <c r="H27" s="29">
        <v>180.15254148899095</v>
      </c>
      <c r="I27" s="29">
        <v>363.5626071921422</v>
      </c>
      <c r="J27" s="29">
        <v>444.34206616243932</v>
      </c>
    </row>
    <row r="28" spans="1:10" x14ac:dyDescent="0.3">
      <c r="A28" s="29">
        <v>26</v>
      </c>
      <c r="B28" s="4">
        <v>44003</v>
      </c>
      <c r="C28" s="29">
        <v>262.13697618398294</v>
      </c>
      <c r="D28" s="29">
        <v>927.32156676032992</v>
      </c>
      <c r="E28" s="29">
        <v>698.15274779418087</v>
      </c>
      <c r="F28" s="29">
        <v>459.26609564295575</v>
      </c>
      <c r="G28" s="29">
        <v>954.29887734317469</v>
      </c>
      <c r="H28" s="29">
        <v>153.09833867502297</v>
      </c>
      <c r="I28" s="29">
        <v>434.01122386272925</v>
      </c>
      <c r="J28" s="29">
        <v>518.83615400816007</v>
      </c>
    </row>
    <row r="29" spans="1:10" x14ac:dyDescent="0.3">
      <c r="A29" s="29">
        <v>27</v>
      </c>
      <c r="B29" s="4">
        <v>44010</v>
      </c>
      <c r="C29" s="29">
        <v>281.49173516489037</v>
      </c>
      <c r="D29" s="29">
        <v>916.47056057304349</v>
      </c>
      <c r="E29" s="29">
        <v>844.4535332771411</v>
      </c>
      <c r="F29" s="29">
        <v>540.62533547386636</v>
      </c>
      <c r="G29" s="29">
        <v>1051.3185406161615</v>
      </c>
      <c r="H29" s="29">
        <v>155.18105074168415</v>
      </c>
      <c r="I29" s="29">
        <v>472.42475139158876</v>
      </c>
      <c r="J29" s="29">
        <v>561.22682808437889</v>
      </c>
    </row>
    <row r="30" spans="1:10" x14ac:dyDescent="0.3">
      <c r="A30" s="29">
        <v>28</v>
      </c>
      <c r="B30" s="4">
        <v>44017</v>
      </c>
      <c r="C30" s="29">
        <v>203.44102491330273</v>
      </c>
      <c r="D30" s="29">
        <v>907.2173539372925</v>
      </c>
      <c r="E30" s="29">
        <v>990.60205450183162</v>
      </c>
      <c r="F30" s="29">
        <v>570.70231486307171</v>
      </c>
      <c r="G30" s="29">
        <v>1162.6120837687872</v>
      </c>
      <c r="H30" s="29">
        <v>189.34232433735048</v>
      </c>
      <c r="I30" s="29">
        <v>499.55229289961613</v>
      </c>
      <c r="J30" s="29">
        <v>637.5134899710514</v>
      </c>
    </row>
    <row r="31" spans="1:10" x14ac:dyDescent="0.3">
      <c r="A31" s="29">
        <v>29</v>
      </c>
      <c r="B31" s="4">
        <v>44024</v>
      </c>
      <c r="C31" s="29">
        <v>328.72908329208076</v>
      </c>
      <c r="D31" s="29">
        <v>842.51801418104992</v>
      </c>
      <c r="E31" s="29">
        <v>1170.1664498061364</v>
      </c>
      <c r="F31" s="29">
        <v>828.1292214027402</v>
      </c>
      <c r="G31" s="29">
        <v>1297.6435924525513</v>
      </c>
      <c r="H31" s="29">
        <v>173.87974248441546</v>
      </c>
      <c r="I31" s="29">
        <v>493.11144657682246</v>
      </c>
      <c r="J31" s="29">
        <v>720.71993664450406</v>
      </c>
    </row>
    <row r="32" spans="1:10" x14ac:dyDescent="0.3">
      <c r="A32" s="29">
        <v>30</v>
      </c>
      <c r="B32" s="4">
        <v>44031</v>
      </c>
      <c r="C32" s="29">
        <v>307.55618465016209</v>
      </c>
      <c r="D32" s="29">
        <v>757.20401622157419</v>
      </c>
      <c r="E32" s="29">
        <v>1034.3034990867018</v>
      </c>
      <c r="F32" s="29">
        <v>960.31070257623514</v>
      </c>
      <c r="G32" s="29">
        <v>1019.1153441774452</v>
      </c>
      <c r="H32" s="29">
        <v>224.27692214744232</v>
      </c>
      <c r="I32" s="29">
        <v>434.77237520235002</v>
      </c>
      <c r="J32" s="29">
        <v>732.7005819111223</v>
      </c>
    </row>
    <row r="33" spans="1:10" x14ac:dyDescent="0.3">
      <c r="A33" s="29">
        <v>31</v>
      </c>
      <c r="B33" s="4">
        <v>44038</v>
      </c>
      <c r="C33" s="29">
        <v>187.68547453788665</v>
      </c>
      <c r="D33" s="29">
        <v>697.97775495212636</v>
      </c>
      <c r="E33" s="29">
        <v>877.16617744863129</v>
      </c>
      <c r="F33" s="29">
        <v>789.69814371294956</v>
      </c>
      <c r="G33" s="29">
        <v>906.60631156997852</v>
      </c>
      <c r="H33" s="29">
        <v>256.54455949660746</v>
      </c>
      <c r="I33" s="29">
        <v>363.24241315433147</v>
      </c>
      <c r="J33" s="29">
        <v>708.07192005660193</v>
      </c>
    </row>
    <row r="34" spans="1:10" x14ac:dyDescent="0.3">
      <c r="A34" s="29">
        <v>32</v>
      </c>
      <c r="B34" s="4">
        <v>44045</v>
      </c>
      <c r="C34" s="29">
        <v>211.31263423108439</v>
      </c>
      <c r="D34" s="29">
        <v>733.24505193126288</v>
      </c>
      <c r="E34" s="29">
        <v>728.12219326300999</v>
      </c>
      <c r="F34" s="29">
        <v>713.38402659795679</v>
      </c>
      <c r="G34" s="29">
        <v>705.01956872801611</v>
      </c>
      <c r="H34" s="29">
        <v>267.41676747500014</v>
      </c>
      <c r="I34" s="29">
        <v>324.88047866050545</v>
      </c>
      <c r="J34" s="29">
        <v>624.02440110679572</v>
      </c>
    </row>
    <row r="35" spans="1:10" x14ac:dyDescent="0.3">
      <c r="A35" s="29">
        <v>33</v>
      </c>
      <c r="B35" s="4">
        <v>44052</v>
      </c>
      <c r="C35" s="29">
        <v>176.62091789513684</v>
      </c>
      <c r="D35" s="29">
        <v>588.73008206974669</v>
      </c>
      <c r="E35" s="29">
        <v>626.07583486396038</v>
      </c>
      <c r="F35" s="29">
        <v>581.99462409634157</v>
      </c>
      <c r="G35" s="29">
        <v>648.048796140067</v>
      </c>
      <c r="H35" s="29">
        <v>268.96201655293612</v>
      </c>
      <c r="I35" s="29">
        <v>278.37274384751277</v>
      </c>
      <c r="J35" s="29">
        <v>500.93740856375308</v>
      </c>
    </row>
    <row r="36" spans="1:10" x14ac:dyDescent="0.3">
      <c r="A36" s="29">
        <v>34</v>
      </c>
      <c r="B36" s="4">
        <v>44059</v>
      </c>
      <c r="C36" s="29">
        <v>151.74186562977678</v>
      </c>
      <c r="D36" s="29">
        <v>645.35034470543519</v>
      </c>
      <c r="E36" s="29">
        <v>554.32429475798358</v>
      </c>
      <c r="F36" s="29">
        <v>546.80981405393015</v>
      </c>
      <c r="G36" s="29">
        <v>604.38379425203448</v>
      </c>
      <c r="H36" s="29">
        <v>261.51079226919489</v>
      </c>
      <c r="I36" s="29">
        <v>277.85004666599502</v>
      </c>
      <c r="J36" s="29">
        <v>479.36674395749583</v>
      </c>
    </row>
    <row r="37" spans="1:10" x14ac:dyDescent="0.3">
      <c r="A37" s="29">
        <v>35</v>
      </c>
      <c r="B37" s="4">
        <v>44066</v>
      </c>
      <c r="C37" s="29">
        <v>125.86912157352782</v>
      </c>
      <c r="D37" s="29">
        <v>597.03509006431818</v>
      </c>
      <c r="E37" s="29">
        <v>565.07823812115635</v>
      </c>
      <c r="F37" s="29">
        <v>543.46404536770342</v>
      </c>
      <c r="G37" s="29">
        <v>488.34693775979053</v>
      </c>
      <c r="H37" s="29">
        <v>200.19164451466344</v>
      </c>
      <c r="I37" s="29">
        <v>243.71855250207221</v>
      </c>
      <c r="J37" s="29">
        <v>463.3198905152999</v>
      </c>
    </row>
    <row r="38" spans="1:10" x14ac:dyDescent="0.3">
      <c r="A38" s="29">
        <v>36</v>
      </c>
      <c r="B38" s="4">
        <v>44073</v>
      </c>
      <c r="C38" s="29">
        <v>157.07769371595157</v>
      </c>
      <c r="D38" s="29">
        <v>633.768719417537</v>
      </c>
      <c r="E38" s="29">
        <v>556.08368628772962</v>
      </c>
      <c r="F38" s="29">
        <v>482.61404306989823</v>
      </c>
      <c r="G38" s="29">
        <v>516.98945032481265</v>
      </c>
      <c r="H38" s="29">
        <v>174.34531995903259</v>
      </c>
      <c r="I38" s="29">
        <v>223.12948603424047</v>
      </c>
      <c r="J38" s="29">
        <v>394.65536506664967</v>
      </c>
    </row>
    <row r="39" spans="1:10" x14ac:dyDescent="0.3">
      <c r="A39" s="29">
        <v>37</v>
      </c>
      <c r="B39" s="4">
        <v>44080</v>
      </c>
      <c r="C39" s="29">
        <v>153.7707782988569</v>
      </c>
      <c r="D39" s="29">
        <v>617.50244862425529</v>
      </c>
      <c r="E39" s="29">
        <v>434.0540959528206</v>
      </c>
      <c r="F39" s="29">
        <v>395.88712138742039</v>
      </c>
      <c r="G39" s="29">
        <v>463.8170431536804</v>
      </c>
      <c r="H39" s="29">
        <v>176.19584577211225</v>
      </c>
      <c r="I39" s="29">
        <v>224.44920357359979</v>
      </c>
      <c r="J39" s="29">
        <v>436.04482612068449</v>
      </c>
    </row>
    <row r="40" spans="1:10" x14ac:dyDescent="0.3">
      <c r="A40" s="29">
        <v>38</v>
      </c>
      <c r="B40" s="4">
        <v>44087</v>
      </c>
      <c r="C40" s="29">
        <v>140.10061060022667</v>
      </c>
      <c r="D40" s="29">
        <v>488.12855080569187</v>
      </c>
      <c r="E40" s="29">
        <v>465.49898981712215</v>
      </c>
      <c r="F40" s="29">
        <v>398.37664753457375</v>
      </c>
      <c r="G40" s="29">
        <v>429.40792908333015</v>
      </c>
      <c r="H40" s="29">
        <v>157.45694116986442</v>
      </c>
      <c r="I40" s="29">
        <v>212.22984610851631</v>
      </c>
      <c r="J40" s="29">
        <v>371.66642209551446</v>
      </c>
    </row>
    <row r="41" spans="1:10" x14ac:dyDescent="0.3">
      <c r="A41" s="29">
        <v>39</v>
      </c>
      <c r="B41" s="4">
        <v>44094</v>
      </c>
      <c r="C41" s="29">
        <v>129.51362004703756</v>
      </c>
      <c r="D41" s="29">
        <v>520.3264892548774</v>
      </c>
      <c r="E41" s="29">
        <v>418.1014274915122</v>
      </c>
      <c r="F41" s="29">
        <v>423.82411444636136</v>
      </c>
      <c r="G41" s="29">
        <v>463.57417498155598</v>
      </c>
      <c r="H41" s="29">
        <v>180.04264525981498</v>
      </c>
      <c r="I41" s="29">
        <v>201.57423572059929</v>
      </c>
      <c r="J41" s="29">
        <v>363.79832790857915</v>
      </c>
    </row>
    <row r="42" spans="1:10" x14ac:dyDescent="0.3">
      <c r="A42" s="29">
        <v>40</v>
      </c>
      <c r="B42" s="4">
        <v>44101</v>
      </c>
      <c r="C42" s="29">
        <v>138.11063619458935</v>
      </c>
      <c r="D42" s="29">
        <v>608.61757617327657</v>
      </c>
      <c r="E42" s="29">
        <v>464.41774797325849</v>
      </c>
      <c r="F42" s="29">
        <v>380.60887560628055</v>
      </c>
      <c r="G42" s="29">
        <v>415.91749099822533</v>
      </c>
      <c r="H42" s="29">
        <v>170.64857181375044</v>
      </c>
      <c r="I42" s="29">
        <v>200.06821063819996</v>
      </c>
      <c r="J42" s="29">
        <v>320.09412652640378</v>
      </c>
    </row>
    <row r="43" spans="1:10" x14ac:dyDescent="0.3">
      <c r="A43" s="29">
        <v>41</v>
      </c>
      <c r="B43" s="4">
        <v>44108</v>
      </c>
      <c r="C43" s="29">
        <v>176.05906896516137</v>
      </c>
      <c r="D43" s="29">
        <v>568.79196914223348</v>
      </c>
      <c r="E43" s="29">
        <v>447.98478881701055</v>
      </c>
      <c r="F43" s="29">
        <v>417.00222766717172</v>
      </c>
      <c r="G43" s="29">
        <v>463.88657312955957</v>
      </c>
      <c r="H43" s="29">
        <v>179.55238990320396</v>
      </c>
      <c r="I43" s="29">
        <v>225.90950833350405</v>
      </c>
      <c r="J43" s="29">
        <v>393.03547842540945</v>
      </c>
    </row>
    <row r="44" spans="1:10" x14ac:dyDescent="0.3">
      <c r="A44" s="29">
        <v>42</v>
      </c>
      <c r="B44" s="4">
        <v>44115</v>
      </c>
      <c r="C44" s="29">
        <v>156.30154972631362</v>
      </c>
      <c r="D44" s="29">
        <v>556.64515742815047</v>
      </c>
      <c r="E44" s="29">
        <v>412.55086127042631</v>
      </c>
      <c r="F44" s="29">
        <v>438.08478613290958</v>
      </c>
      <c r="G44" s="29">
        <v>453.96133260945271</v>
      </c>
      <c r="H44" s="29">
        <v>170.978621925418</v>
      </c>
      <c r="I44" s="29">
        <v>239.05621865557617</v>
      </c>
      <c r="J44" s="29">
        <v>425.5783633234642</v>
      </c>
    </row>
    <row r="45" spans="1:10" x14ac:dyDescent="0.3">
      <c r="A45" s="29">
        <v>43</v>
      </c>
      <c r="B45" s="4">
        <v>44122</v>
      </c>
      <c r="C45" s="29">
        <v>151.90366503823833</v>
      </c>
      <c r="D45" s="29">
        <v>501.61783227844535</v>
      </c>
      <c r="E45" s="29">
        <v>426.42554218351074</v>
      </c>
      <c r="F45" s="29">
        <v>384.74227671776885</v>
      </c>
      <c r="G45" s="29">
        <v>478.41397037689927</v>
      </c>
      <c r="H45" s="29">
        <v>170.29524014093994</v>
      </c>
      <c r="I45" s="29">
        <v>259.81464716951564</v>
      </c>
      <c r="J45" s="29">
        <v>390.14696405706741</v>
      </c>
    </row>
    <row r="46" spans="1:10" x14ac:dyDescent="0.3">
      <c r="A46" s="29">
        <v>44</v>
      </c>
      <c r="B46" s="4">
        <v>44129</v>
      </c>
      <c r="C46" s="29">
        <v>137.07202164743521</v>
      </c>
      <c r="D46" s="29">
        <v>487.65292437040489</v>
      </c>
      <c r="E46" s="29">
        <v>420.43907295193333</v>
      </c>
      <c r="F46" s="29">
        <v>401.25136280858209</v>
      </c>
      <c r="G46" s="29">
        <v>456.93524766253023</v>
      </c>
      <c r="H46" s="29">
        <v>190.41038730085785</v>
      </c>
      <c r="I46" s="29">
        <v>353.1199503628435</v>
      </c>
      <c r="J46" s="29">
        <v>390.64922545733634</v>
      </c>
    </row>
    <row r="47" spans="1:10" x14ac:dyDescent="0.3">
      <c r="A47" s="29">
        <v>45</v>
      </c>
      <c r="B47" s="4">
        <v>44136</v>
      </c>
      <c r="C47" s="29">
        <v>161.45807930805773</v>
      </c>
      <c r="D47" s="29">
        <v>493.32701816764836</v>
      </c>
      <c r="E47" s="29">
        <v>420.57667062274993</v>
      </c>
      <c r="F47" s="29">
        <v>367.69395822247918</v>
      </c>
      <c r="G47" s="29">
        <v>474.98671745995</v>
      </c>
      <c r="H47" s="29">
        <v>163.6449889225224</v>
      </c>
      <c r="I47" s="29">
        <v>436.16604317829842</v>
      </c>
      <c r="J47" s="29">
        <v>376.24594704443621</v>
      </c>
    </row>
    <row r="48" spans="1:10" x14ac:dyDescent="0.3">
      <c r="A48" s="29">
        <v>46</v>
      </c>
      <c r="B48" s="4">
        <v>44143</v>
      </c>
      <c r="C48" s="29">
        <v>162.59787241856026</v>
      </c>
      <c r="D48" s="29">
        <v>579.50802782861979</v>
      </c>
      <c r="E48" s="29">
        <v>453.20550447393606</v>
      </c>
      <c r="F48" s="29">
        <v>405.14946063947525</v>
      </c>
      <c r="G48" s="29">
        <v>485.25876662683891</v>
      </c>
      <c r="H48" s="29">
        <v>153.74962743254872</v>
      </c>
      <c r="I48" s="29">
        <v>530.14011157131779</v>
      </c>
      <c r="J48" s="29">
        <v>389.1922105989554</v>
      </c>
    </row>
    <row r="49" spans="1:10" x14ac:dyDescent="0.3">
      <c r="A49" s="29">
        <v>47</v>
      </c>
      <c r="B49" s="4">
        <v>44150</v>
      </c>
      <c r="C49" s="29">
        <v>195.87240242955937</v>
      </c>
      <c r="D49" s="29">
        <v>559.26891441360726</v>
      </c>
      <c r="E49" s="29">
        <v>409.75748756324293</v>
      </c>
      <c r="F49" s="29">
        <v>392.31151076666754</v>
      </c>
      <c r="G49" s="29">
        <v>470.77555450021572</v>
      </c>
      <c r="H49" s="29">
        <v>150.06998283174738</v>
      </c>
      <c r="I49" s="29">
        <v>633.87781878211695</v>
      </c>
      <c r="J49" s="29">
        <v>386.22770959593288</v>
      </c>
    </row>
    <row r="50" spans="1:10" x14ac:dyDescent="0.3">
      <c r="A50" s="29">
        <v>48</v>
      </c>
      <c r="B50" s="4">
        <v>44157</v>
      </c>
      <c r="C50" s="29">
        <v>269.20034823365319</v>
      </c>
      <c r="D50" s="29">
        <v>526.5740705085791</v>
      </c>
      <c r="E50" s="29">
        <v>397.11016067364216</v>
      </c>
      <c r="F50" s="29">
        <v>390.43409888976214</v>
      </c>
      <c r="G50" s="29">
        <v>415.94788665380884</v>
      </c>
      <c r="H50" s="29">
        <v>125.22617498414999</v>
      </c>
      <c r="I50" s="29">
        <v>589.450292672405</v>
      </c>
      <c r="J50" s="29">
        <v>345.75699364370519</v>
      </c>
    </row>
    <row r="51" spans="1:10" x14ac:dyDescent="0.3">
      <c r="A51" s="29">
        <v>49</v>
      </c>
      <c r="B51" s="4">
        <v>44164</v>
      </c>
      <c r="C51" s="29">
        <v>318.18229431070415</v>
      </c>
      <c r="D51" s="29">
        <v>618.11584319841381</v>
      </c>
      <c r="E51" s="29">
        <v>467.06776279637216</v>
      </c>
      <c r="F51" s="29">
        <v>446.40292598938413</v>
      </c>
      <c r="G51" s="29">
        <v>448.49944887809522</v>
      </c>
      <c r="H51" s="29">
        <v>145.64303900673048</v>
      </c>
      <c r="I51" s="29">
        <v>529.65117233387264</v>
      </c>
      <c r="J51" s="29">
        <v>338.5179982414644</v>
      </c>
    </row>
    <row r="52" spans="1:10" x14ac:dyDescent="0.3">
      <c r="A52" s="29">
        <v>50</v>
      </c>
      <c r="B52" s="4">
        <v>44171</v>
      </c>
      <c r="C52" s="29">
        <v>361.01537717247203</v>
      </c>
      <c r="D52" s="29">
        <v>708.95053021140939</v>
      </c>
      <c r="E52" s="29">
        <v>442.55600604195854</v>
      </c>
      <c r="F52" s="29">
        <v>590.71019924041434</v>
      </c>
      <c r="G52" s="29">
        <v>470.55651551861285</v>
      </c>
      <c r="H52" s="29">
        <v>123.34482744226868</v>
      </c>
      <c r="I52" s="29">
        <v>425.45424874274102</v>
      </c>
      <c r="J52" s="29">
        <v>406.28148315386602</v>
      </c>
    </row>
    <row r="53" spans="1:10" x14ac:dyDescent="0.3">
      <c r="A53" s="29">
        <v>51</v>
      </c>
      <c r="B53" s="4">
        <v>44178</v>
      </c>
      <c r="C53" s="29">
        <v>393.45268739387433</v>
      </c>
      <c r="D53" s="29">
        <v>956.31008272987799</v>
      </c>
      <c r="E53" s="29">
        <v>459.19067297537231</v>
      </c>
      <c r="F53" s="29">
        <v>828.5691219888613</v>
      </c>
      <c r="G53" s="29">
        <v>472.08264246446402</v>
      </c>
      <c r="H53" s="29">
        <v>136.82634645016242</v>
      </c>
      <c r="I53" s="29">
        <v>402.05297003324154</v>
      </c>
      <c r="J53" s="29">
        <v>406.71663021964252</v>
      </c>
    </row>
    <row r="54" spans="1:10" x14ac:dyDescent="0.3">
      <c r="A54" s="29">
        <v>52</v>
      </c>
      <c r="B54" s="4">
        <v>44185</v>
      </c>
      <c r="C54" s="29">
        <v>416.2924195909502</v>
      </c>
      <c r="D54" s="29">
        <v>1213.7901094091935</v>
      </c>
      <c r="E54" s="29">
        <v>595.11995549046628</v>
      </c>
      <c r="F54" s="29">
        <v>1333.3518878502664</v>
      </c>
      <c r="G54" s="29">
        <v>655.73055589820433</v>
      </c>
      <c r="H54" s="29">
        <v>170.12386518666636</v>
      </c>
      <c r="I54" s="29">
        <v>332.68510074525562</v>
      </c>
      <c r="J54" s="29">
        <v>555.5267743179586</v>
      </c>
    </row>
    <row r="55" spans="1:10" x14ac:dyDescent="0.3">
      <c r="A55" s="29">
        <v>53</v>
      </c>
      <c r="B55" s="4">
        <v>44192</v>
      </c>
      <c r="C55" s="29">
        <v>363.80926427375562</v>
      </c>
      <c r="D55" s="29">
        <v>1458.7174016942772</v>
      </c>
      <c r="E55" s="29">
        <v>798.2328026612937</v>
      </c>
      <c r="F55" s="29">
        <v>1667.4286595226713</v>
      </c>
      <c r="G55" s="29">
        <v>779.72785438546657</v>
      </c>
      <c r="H55" s="29">
        <v>184.44147823339142</v>
      </c>
      <c r="I55" s="29">
        <v>291.65683353478283</v>
      </c>
      <c r="J55" s="29">
        <v>783.18793426140701</v>
      </c>
    </row>
    <row r="56" spans="1:10" x14ac:dyDescent="0.3">
      <c r="A56" s="29">
        <v>1</v>
      </c>
      <c r="B56" s="4">
        <v>44199</v>
      </c>
      <c r="C56" s="29">
        <v>326.8519344503942</v>
      </c>
      <c r="D56" s="29">
        <v>1470.5259293905901</v>
      </c>
      <c r="E56" s="29">
        <v>981.69054756136518</v>
      </c>
      <c r="F56" s="29">
        <v>1764.1373988728342</v>
      </c>
      <c r="G56" s="29">
        <v>993.37379957150961</v>
      </c>
      <c r="H56" s="29">
        <v>212.79106338998261</v>
      </c>
      <c r="I56" s="29">
        <v>291.13839862768043</v>
      </c>
      <c r="J56" s="29">
        <v>1001.0375124425191</v>
      </c>
    </row>
    <row r="57" spans="1:10" x14ac:dyDescent="0.3">
      <c r="A57" s="29">
        <v>2</v>
      </c>
      <c r="B57" s="4">
        <v>44206</v>
      </c>
      <c r="C57" s="29">
        <v>248.25326724820707</v>
      </c>
      <c r="D57" s="29">
        <v>1346.1608886507538</v>
      </c>
      <c r="E57" s="29">
        <v>1029.229258903968</v>
      </c>
      <c r="F57" s="29">
        <v>1458.2263278393607</v>
      </c>
      <c r="G57" s="29">
        <v>1054.7083048983354</v>
      </c>
      <c r="H57" s="29">
        <v>218.60052155921395</v>
      </c>
      <c r="I57" s="29">
        <v>249.23165183719107</v>
      </c>
      <c r="J57" s="29">
        <v>976.94164435156017</v>
      </c>
    </row>
    <row r="58" spans="1:10" x14ac:dyDescent="0.3">
      <c r="A58" s="29">
        <v>3</v>
      </c>
      <c r="B58" s="4">
        <v>44213</v>
      </c>
      <c r="C58" s="29">
        <v>226.00208202019201</v>
      </c>
      <c r="D58" s="29">
        <v>1111.3145257482529</v>
      </c>
      <c r="E58" s="29">
        <v>894.53751028654835</v>
      </c>
      <c r="F58" s="29">
        <v>1096.9730587986978</v>
      </c>
      <c r="G58" s="29">
        <v>940.27119348109954</v>
      </c>
      <c r="H58" s="29">
        <v>235.67682430019258</v>
      </c>
      <c r="I58" s="29">
        <v>243.4950820475967</v>
      </c>
      <c r="J58" s="29">
        <v>885.21431337015122</v>
      </c>
    </row>
    <row r="59" spans="1:10" x14ac:dyDescent="0.3">
      <c r="A59" s="29">
        <v>4</v>
      </c>
      <c r="B59" s="4">
        <v>44220</v>
      </c>
      <c r="C59" s="29">
        <v>174.97605015919646</v>
      </c>
      <c r="D59" s="29">
        <v>894.14062474201546</v>
      </c>
      <c r="E59" s="29">
        <v>697.11807448863715</v>
      </c>
      <c r="F59" s="29">
        <v>753.24793059486706</v>
      </c>
      <c r="G59" s="29">
        <v>718.33979551265236</v>
      </c>
      <c r="H59" s="29">
        <v>178.19395815225948</v>
      </c>
      <c r="I59" s="29">
        <v>195.15834579945462</v>
      </c>
      <c r="J59" s="29">
        <v>604.31513981482624</v>
      </c>
    </row>
    <row r="60" spans="1:10" x14ac:dyDescent="0.3">
      <c r="A60" s="29">
        <v>5</v>
      </c>
      <c r="B60" s="4">
        <v>44227</v>
      </c>
      <c r="C60" s="29">
        <v>148.50438089605842</v>
      </c>
      <c r="D60" s="29">
        <v>762.06167789306267</v>
      </c>
      <c r="E60" s="29">
        <v>634.4882113480603</v>
      </c>
      <c r="F60" s="29">
        <v>633.22727027362782</v>
      </c>
      <c r="G60" s="29">
        <v>660.30616012234327</v>
      </c>
      <c r="H60" s="29">
        <v>178.48381555027532</v>
      </c>
      <c r="I60" s="29">
        <v>196.53102167084072</v>
      </c>
      <c r="J60" s="29">
        <v>536.97091164322183</v>
      </c>
    </row>
    <row r="61" spans="1:10" x14ac:dyDescent="0.3">
      <c r="A61" s="29">
        <v>6</v>
      </c>
      <c r="B61" s="4">
        <v>44234</v>
      </c>
      <c r="C61" s="29">
        <v>156.59950993127148</v>
      </c>
      <c r="D61" s="29">
        <v>645.87560399961103</v>
      </c>
      <c r="E61" s="29">
        <v>538.56233641379117</v>
      </c>
      <c r="F61" s="29">
        <v>563.92485951647086</v>
      </c>
      <c r="G61" s="29">
        <v>565.47223981894103</v>
      </c>
      <c r="H61" s="29">
        <v>168.43200795082305</v>
      </c>
      <c r="I61" s="29">
        <v>212.63521284310485</v>
      </c>
      <c r="J61" s="29">
        <v>432.42048408001619</v>
      </c>
    </row>
    <row r="62" spans="1:10" x14ac:dyDescent="0.3">
      <c r="A62" s="29">
        <v>7</v>
      </c>
      <c r="B62" s="4">
        <v>44241</v>
      </c>
      <c r="C62" s="29">
        <v>128.40952395400291</v>
      </c>
      <c r="D62" s="29">
        <v>570.24206020756822</v>
      </c>
      <c r="E62" s="29">
        <v>554.02304429233504</v>
      </c>
      <c r="F62" s="29">
        <v>454.57271014012821</v>
      </c>
      <c r="G62" s="29">
        <v>595.5935012727432</v>
      </c>
      <c r="H62" s="29">
        <v>135.48938670667235</v>
      </c>
      <c r="I62" s="29">
        <v>202.28898495424443</v>
      </c>
      <c r="J62" s="29">
        <v>449.61998790835827</v>
      </c>
    </row>
    <row r="63" spans="1:10" x14ac:dyDescent="0.3">
      <c r="A63" s="29">
        <v>8</v>
      </c>
      <c r="B63" s="4">
        <v>44248</v>
      </c>
      <c r="C63" s="29">
        <v>141.27718263856536</v>
      </c>
      <c r="D63" s="29">
        <v>571.1716120919391</v>
      </c>
      <c r="E63" s="29">
        <v>498.68160034319237</v>
      </c>
      <c r="F63" s="29">
        <v>406.99417707149541</v>
      </c>
      <c r="G63" s="29">
        <v>515.30350702102157</v>
      </c>
      <c r="H63" s="29">
        <v>192.96536122346473</v>
      </c>
      <c r="I63" s="29">
        <v>206.9791088649811</v>
      </c>
      <c r="J63" s="29">
        <v>431.53593243982073</v>
      </c>
    </row>
    <row r="64" spans="1:10" x14ac:dyDescent="0.3">
      <c r="A64" s="29">
        <v>9</v>
      </c>
      <c r="B64" s="4">
        <v>44255</v>
      </c>
      <c r="C64" s="29">
        <v>120.37382398294382</v>
      </c>
      <c r="D64" s="29">
        <v>546.74027591385811</v>
      </c>
      <c r="E64" s="29">
        <v>467.3605212158314</v>
      </c>
      <c r="F64" s="29">
        <v>443.15399900532577</v>
      </c>
      <c r="G64" s="29">
        <v>543.83156570153437</v>
      </c>
      <c r="H64" s="29">
        <v>161.32822121741393</v>
      </c>
      <c r="I64" s="29">
        <v>212.18122330991832</v>
      </c>
      <c r="J64" s="29">
        <v>419.42185740815626</v>
      </c>
    </row>
    <row r="65" spans="1:10" x14ac:dyDescent="0.3">
      <c r="A65" s="29">
        <v>10</v>
      </c>
      <c r="B65" s="4">
        <v>44262</v>
      </c>
      <c r="C65" s="29">
        <v>135.35243646565297</v>
      </c>
      <c r="D65" s="29">
        <v>528.78352761506494</v>
      </c>
      <c r="E65" s="29">
        <v>487.63905275846389</v>
      </c>
      <c r="F65" s="29">
        <v>440.48155670142341</v>
      </c>
      <c r="G65" s="29">
        <v>517.75012790984533</v>
      </c>
      <c r="H65" s="29">
        <v>167.62111839343231</v>
      </c>
      <c r="I65" s="29">
        <v>191.18810332067892</v>
      </c>
      <c r="J65" s="29">
        <v>417.43052256268061</v>
      </c>
    </row>
    <row r="66" spans="1:10" x14ac:dyDescent="0.3">
      <c r="A66" s="29">
        <v>11</v>
      </c>
      <c r="B66" s="4">
        <v>44269</v>
      </c>
      <c r="C66" s="29">
        <v>132.15484729591248</v>
      </c>
      <c r="D66" s="29">
        <v>514.20140480985003</v>
      </c>
      <c r="E66" s="29">
        <v>450.65510656755669</v>
      </c>
      <c r="F66" s="29">
        <v>393.965417355998</v>
      </c>
      <c r="G66" s="29">
        <v>507.99826241184633</v>
      </c>
      <c r="H66" s="29">
        <v>145.18203646873013</v>
      </c>
      <c r="I66" s="29">
        <v>198.41207369039014</v>
      </c>
      <c r="J66" s="29">
        <v>394.53386447082454</v>
      </c>
    </row>
    <row r="67" spans="1:10" x14ac:dyDescent="0.3">
      <c r="A67" s="29">
        <v>12</v>
      </c>
      <c r="B67" s="4">
        <v>44276</v>
      </c>
      <c r="C67" s="29">
        <v>125.07687310856872</v>
      </c>
      <c r="D67" s="29">
        <v>565.05898625564248</v>
      </c>
      <c r="E67" s="29">
        <v>428.18277873951877</v>
      </c>
      <c r="F67" s="29">
        <v>401.81221054497416</v>
      </c>
      <c r="G67" s="29">
        <v>470.0813436701776</v>
      </c>
      <c r="H67" s="29">
        <v>155.61889526878269</v>
      </c>
      <c r="I67" s="29">
        <v>186.03272952004153</v>
      </c>
      <c r="J67" s="29">
        <v>382.19848832322793</v>
      </c>
    </row>
    <row r="68" spans="1:10" x14ac:dyDescent="0.3">
      <c r="A68" s="29">
        <v>13</v>
      </c>
      <c r="B68" s="4">
        <v>44283</v>
      </c>
      <c r="C68" s="29">
        <v>117.38510966250065</v>
      </c>
      <c r="D68" s="29">
        <v>548.34752954118426</v>
      </c>
      <c r="E68" s="29">
        <v>477.89578894358647</v>
      </c>
      <c r="F68" s="29">
        <v>393.61253549191633</v>
      </c>
      <c r="G68" s="29">
        <v>513.44474368383476</v>
      </c>
      <c r="H68" s="29">
        <v>179.05610565884257</v>
      </c>
      <c r="I68" s="29">
        <v>221.12453537849981</v>
      </c>
      <c r="J68" s="29">
        <v>391.34878553077641</v>
      </c>
    </row>
    <row r="69" spans="1:10" x14ac:dyDescent="0.3">
      <c r="A69" s="29">
        <v>14</v>
      </c>
      <c r="B69" s="4">
        <v>44290</v>
      </c>
      <c r="C69" s="29">
        <v>137.74787430669849</v>
      </c>
      <c r="D69" s="29">
        <v>513.36993679317322</v>
      </c>
      <c r="E69" s="29">
        <v>480.15660726978376</v>
      </c>
      <c r="F69" s="29">
        <v>397.55108581025695</v>
      </c>
      <c r="G69" s="29">
        <v>524.91877779320248</v>
      </c>
      <c r="H69" s="29">
        <v>174.84057002776049</v>
      </c>
      <c r="I69" s="29">
        <v>196.37002563752264</v>
      </c>
      <c r="J69" s="29">
        <v>397.62271404995238</v>
      </c>
    </row>
    <row r="70" spans="1:10" x14ac:dyDescent="0.3">
      <c r="A70" s="29">
        <v>15</v>
      </c>
      <c r="B70" s="4">
        <v>44297</v>
      </c>
      <c r="C70" s="29">
        <v>140.17124893819187</v>
      </c>
      <c r="D70" s="29">
        <v>594.61526330423726</v>
      </c>
      <c r="E70" s="29">
        <v>461.61685029699254</v>
      </c>
      <c r="F70" s="29">
        <v>429.36652788858373</v>
      </c>
      <c r="G70" s="29">
        <v>536.42833628821529</v>
      </c>
      <c r="H70" s="29">
        <v>175.74408128258142</v>
      </c>
      <c r="I70" s="29">
        <v>201.27799621164695</v>
      </c>
      <c r="J70" s="29">
        <v>404.04660947469165</v>
      </c>
    </row>
    <row r="71" spans="1:10" x14ac:dyDescent="0.3">
      <c r="A71" s="29">
        <v>16</v>
      </c>
      <c r="B71" s="4">
        <v>44304</v>
      </c>
      <c r="C71" s="29">
        <v>144.02085696502604</v>
      </c>
      <c r="D71" s="29">
        <v>509.50568174425263</v>
      </c>
      <c r="E71" s="29">
        <v>481.4412948941366</v>
      </c>
      <c r="F71" s="29">
        <v>370.54172775247866</v>
      </c>
      <c r="G71" s="29">
        <v>516.7965625193408</v>
      </c>
      <c r="H71" s="29">
        <v>218.28446961114398</v>
      </c>
      <c r="I71" s="29">
        <v>200.04726676580918</v>
      </c>
      <c r="J71" s="29">
        <v>415.55722571896547</v>
      </c>
    </row>
    <row r="72" spans="1:10" x14ac:dyDescent="0.3">
      <c r="A72" s="29">
        <v>17</v>
      </c>
      <c r="B72" s="4">
        <v>44311</v>
      </c>
      <c r="C72" s="29">
        <v>152.29461198180724</v>
      </c>
      <c r="D72" s="29">
        <v>536.0909606012018</v>
      </c>
      <c r="E72" s="29">
        <v>509.37234373250897</v>
      </c>
      <c r="F72" s="29">
        <v>416.72272355439156</v>
      </c>
      <c r="G72" s="29">
        <v>529.55296099175871</v>
      </c>
      <c r="H72" s="29">
        <v>197.73279636344313</v>
      </c>
      <c r="I72" s="29">
        <v>193.28117315824232</v>
      </c>
      <c r="J72" s="29">
        <v>406.1900374755611</v>
      </c>
    </row>
    <row r="73" spans="1:10" x14ac:dyDescent="0.3">
      <c r="A73" s="29">
        <v>18</v>
      </c>
      <c r="B73" s="4">
        <v>44318</v>
      </c>
      <c r="C73" s="29">
        <v>144.64358294980832</v>
      </c>
      <c r="D73" s="29">
        <v>609.13425248717522</v>
      </c>
      <c r="E73" s="29">
        <v>481.90355230888559</v>
      </c>
      <c r="F73" s="29">
        <v>438.2136361743074</v>
      </c>
      <c r="G73" s="29">
        <v>560.58981722356316</v>
      </c>
      <c r="H73" s="29">
        <v>235.17329996681786</v>
      </c>
      <c r="I73" s="29">
        <v>214.91836127007605</v>
      </c>
      <c r="J73" s="29">
        <v>408.61833878571912</v>
      </c>
    </row>
    <row r="74" spans="1:10" x14ac:dyDescent="0.3">
      <c r="A74" s="29">
        <v>19</v>
      </c>
      <c r="B74" s="4">
        <v>44325</v>
      </c>
      <c r="C74" s="29">
        <v>153.1791887475643</v>
      </c>
      <c r="D74" s="29">
        <v>635.68983859161995</v>
      </c>
      <c r="E74" s="29">
        <v>508.02837215973409</v>
      </c>
      <c r="F74" s="29">
        <v>392.84151940365348</v>
      </c>
      <c r="G74" s="29">
        <v>574.54704951993949</v>
      </c>
      <c r="H74" s="29">
        <v>247.27118300468186</v>
      </c>
      <c r="I74" s="29">
        <v>224.20221205368432</v>
      </c>
      <c r="J74" s="29">
        <v>409.37428593974244</v>
      </c>
    </row>
    <row r="75" spans="1:10" x14ac:dyDescent="0.3">
      <c r="A75" s="29">
        <v>20</v>
      </c>
      <c r="B75" s="4">
        <v>44332</v>
      </c>
      <c r="C75" s="29">
        <v>148.40505309984528</v>
      </c>
      <c r="D75" s="29">
        <v>570.585155203309</v>
      </c>
      <c r="E75" s="29">
        <v>574.16615748961294</v>
      </c>
      <c r="F75" s="29">
        <v>431.58350729186509</v>
      </c>
      <c r="G75" s="29">
        <v>649.08166953247166</v>
      </c>
      <c r="H75" s="29">
        <v>245.60421252764814</v>
      </c>
      <c r="I75" s="29">
        <v>228.365389074658</v>
      </c>
      <c r="J75" s="29">
        <v>489.50235806115791</v>
      </c>
    </row>
    <row r="76" spans="1:10" x14ac:dyDescent="0.3">
      <c r="A76" s="29">
        <v>21</v>
      </c>
      <c r="B76" s="4">
        <v>44339</v>
      </c>
      <c r="C76" s="29">
        <v>151.23672463025821</v>
      </c>
      <c r="D76" s="29">
        <v>699.30704749237282</v>
      </c>
      <c r="E76" s="29">
        <v>541.52856160326451</v>
      </c>
      <c r="F76" s="29">
        <v>437.6099217878467</v>
      </c>
      <c r="G76" s="29">
        <v>669.87120249375539</v>
      </c>
      <c r="H76" s="29">
        <v>248.01859737680473</v>
      </c>
      <c r="I76" s="29">
        <v>217.77330943114231</v>
      </c>
      <c r="J76" s="29">
        <v>546.32779016482107</v>
      </c>
    </row>
    <row r="77" spans="1:10" x14ac:dyDescent="0.3">
      <c r="A77" s="29">
        <v>22</v>
      </c>
      <c r="B77" s="4">
        <v>44346</v>
      </c>
      <c r="C77" s="29">
        <v>156.80207460790052</v>
      </c>
      <c r="D77" s="29">
        <v>627.2939511631987</v>
      </c>
      <c r="E77" s="29">
        <v>727.01835939353737</v>
      </c>
      <c r="F77" s="29">
        <v>490.78076138472579</v>
      </c>
      <c r="G77" s="29">
        <v>842.48983702162491</v>
      </c>
      <c r="H77" s="29">
        <v>265.30783907621282</v>
      </c>
      <c r="I77" s="29">
        <v>219.91428971790845</v>
      </c>
      <c r="J77" s="29">
        <v>562.03111875027821</v>
      </c>
    </row>
    <row r="78" spans="1:10" x14ac:dyDescent="0.3">
      <c r="A78" s="29">
        <v>23</v>
      </c>
      <c r="B78" s="4">
        <v>44353</v>
      </c>
      <c r="C78" s="29">
        <v>145.43465205282655</v>
      </c>
      <c r="D78" s="29">
        <v>722.23033060951775</v>
      </c>
      <c r="E78" s="29">
        <v>723.17796807841</v>
      </c>
      <c r="F78" s="29">
        <v>504.72009318920948</v>
      </c>
      <c r="G78" s="29">
        <v>1014.0996218017126</v>
      </c>
      <c r="H78" s="29">
        <v>296.60827834109682</v>
      </c>
      <c r="I78" s="29">
        <v>228.62323956296493</v>
      </c>
      <c r="J78" s="29">
        <v>577.44955481180182</v>
      </c>
    </row>
    <row r="79" spans="1:10" x14ac:dyDescent="0.3">
      <c r="A79" s="29">
        <v>24</v>
      </c>
      <c r="B79" s="4">
        <v>44360</v>
      </c>
      <c r="C79" s="29">
        <v>158.83977572652964</v>
      </c>
      <c r="D79" s="29">
        <v>675.88851855813505</v>
      </c>
      <c r="E79" s="29">
        <v>922.02787004394236</v>
      </c>
      <c r="F79" s="29">
        <v>430.39415413764323</v>
      </c>
      <c r="G79" s="29">
        <v>1159.5755579663269</v>
      </c>
      <c r="H79" s="29">
        <v>248.24662324907803</v>
      </c>
      <c r="I79" s="29">
        <v>235.27096714313217</v>
      </c>
      <c r="J79" s="29">
        <v>715.64766930547785</v>
      </c>
    </row>
    <row r="80" spans="1:10" x14ac:dyDescent="0.3">
      <c r="A80" s="29">
        <v>25</v>
      </c>
      <c r="B80" s="4">
        <v>44367</v>
      </c>
      <c r="C80" s="29">
        <v>163.07774965017705</v>
      </c>
      <c r="D80" s="29">
        <v>803.97698597725525</v>
      </c>
      <c r="E80" s="29">
        <v>1191.3402990529412</v>
      </c>
      <c r="F80" s="29">
        <v>446.19899725525505</v>
      </c>
      <c r="G80" s="29">
        <v>1556.2181974891053</v>
      </c>
      <c r="H80" s="29">
        <v>270.36826446572934</v>
      </c>
      <c r="I80" s="29">
        <v>301.90021602491538</v>
      </c>
      <c r="J80" s="29">
        <v>930.73959891127879</v>
      </c>
    </row>
    <row r="81" spans="1:10" x14ac:dyDescent="0.3">
      <c r="A81" s="29">
        <v>26</v>
      </c>
      <c r="B81" s="4">
        <v>44374</v>
      </c>
      <c r="C81" s="29">
        <v>155.54976735557659</v>
      </c>
      <c r="D81" s="29">
        <v>899.51855509869074</v>
      </c>
      <c r="E81" s="29">
        <v>1480.2946627727747</v>
      </c>
      <c r="F81" s="29">
        <v>450.17187027426314</v>
      </c>
      <c r="G81" s="29">
        <v>1995.0498888424922</v>
      </c>
      <c r="H81" s="29">
        <v>244.40109305909451</v>
      </c>
      <c r="I81" s="29">
        <v>286.12344140014585</v>
      </c>
      <c r="J81" s="29">
        <v>1046.4655419956459</v>
      </c>
    </row>
    <row r="82" spans="1:10" x14ac:dyDescent="0.3">
      <c r="A82" s="29">
        <v>27</v>
      </c>
      <c r="B82" s="4">
        <v>44381</v>
      </c>
      <c r="C82" s="29">
        <v>182.46035672522908</v>
      </c>
      <c r="D82" s="29">
        <v>1047.7389165002846</v>
      </c>
      <c r="E82" s="29">
        <v>1597.6705450967556</v>
      </c>
      <c r="F82" s="29">
        <v>465.93262337816759</v>
      </c>
      <c r="G82" s="29">
        <v>1942.619674262975</v>
      </c>
      <c r="H82" s="29">
        <v>242.40195712961224</v>
      </c>
      <c r="I82" s="29">
        <v>327.83486814330729</v>
      </c>
      <c r="J82" s="29">
        <v>1097.0017431805443</v>
      </c>
    </row>
    <row r="83" spans="1:10" x14ac:dyDescent="0.3">
      <c r="A83" s="29">
        <v>28</v>
      </c>
      <c r="B83" s="4">
        <v>44388</v>
      </c>
      <c r="C83" s="29">
        <v>177.66501789368135</v>
      </c>
      <c r="D83" s="29">
        <v>1213.0161976812124</v>
      </c>
      <c r="E83" s="29">
        <v>1644.5613415872333</v>
      </c>
      <c r="F83" s="29">
        <v>617.33333752350882</v>
      </c>
      <c r="G83" s="29">
        <v>1692.3551618209824</v>
      </c>
      <c r="H83" s="29">
        <v>251.10675209609786</v>
      </c>
      <c r="I83" s="29">
        <v>394.21557230005965</v>
      </c>
      <c r="J83" s="29">
        <v>1158.6277409949325</v>
      </c>
    </row>
    <row r="84" spans="1:10" x14ac:dyDescent="0.3">
      <c r="A84" s="29">
        <v>29</v>
      </c>
      <c r="B84" s="4">
        <v>44395</v>
      </c>
      <c r="C84" s="29">
        <v>193.26401013325551</v>
      </c>
      <c r="D84" s="29">
        <v>1303.8059460874349</v>
      </c>
      <c r="E84" s="29">
        <v>1308.1669838755606</v>
      </c>
      <c r="F84" s="29">
        <v>594.23769616495701</v>
      </c>
      <c r="G84" s="29">
        <v>1365.9939896380354</v>
      </c>
      <c r="H84" s="29">
        <v>262.06128920028573</v>
      </c>
      <c r="I84" s="29">
        <v>376.31813292240918</v>
      </c>
      <c r="J84" s="29">
        <v>1046.6935641484174</v>
      </c>
    </row>
    <row r="85" spans="1:10" x14ac:dyDescent="0.3">
      <c r="A85" s="29">
        <v>30</v>
      </c>
      <c r="B85" s="4">
        <v>44402</v>
      </c>
      <c r="C85" s="29">
        <v>165.07733748084385</v>
      </c>
      <c r="D85" s="29">
        <v>1366.1341040666412</v>
      </c>
      <c r="E85" s="29">
        <v>1109.3549954012497</v>
      </c>
      <c r="F85" s="29">
        <v>673.41838360283054</v>
      </c>
      <c r="G85" s="29">
        <v>1202.3345410207717</v>
      </c>
      <c r="H85" s="29">
        <v>244.01547378549125</v>
      </c>
      <c r="I85" s="29">
        <v>335.80184088467297</v>
      </c>
      <c r="J85" s="29">
        <v>814.81264323110099</v>
      </c>
    </row>
    <row r="86" spans="1:10" x14ac:dyDescent="0.3">
      <c r="A86" s="29">
        <v>31</v>
      </c>
      <c r="B86" s="4">
        <v>44409</v>
      </c>
      <c r="C86" s="29">
        <v>176.51057633132248</v>
      </c>
      <c r="D86" s="29">
        <v>1460.0779886106029</v>
      </c>
      <c r="E86" s="29">
        <v>862.22216585969818</v>
      </c>
      <c r="F86" s="29">
        <v>688.5180300236633</v>
      </c>
      <c r="G86" s="29">
        <v>900.94802037985824</v>
      </c>
      <c r="H86" s="29">
        <v>231.67125790993896</v>
      </c>
      <c r="I86" s="29">
        <v>346.50556482167258</v>
      </c>
      <c r="J86" s="29">
        <v>645.42172925000114</v>
      </c>
    </row>
    <row r="87" spans="1:10" x14ac:dyDescent="0.3">
      <c r="A87" s="29">
        <v>32</v>
      </c>
      <c r="B87" s="4">
        <v>44416</v>
      </c>
      <c r="C87" s="29">
        <v>143.2734597754295</v>
      </c>
      <c r="D87" s="29">
        <v>1327.0167773071216</v>
      </c>
      <c r="E87" s="29">
        <v>701.17212828432707</v>
      </c>
      <c r="F87" s="29">
        <v>744.90182841552064</v>
      </c>
      <c r="G87" s="29">
        <v>787.71460180534632</v>
      </c>
      <c r="H87" s="29">
        <v>207.59671038020102</v>
      </c>
      <c r="I87" s="29">
        <v>358.23842352903483</v>
      </c>
      <c r="J87" s="29">
        <v>557.06932640375589</v>
      </c>
    </row>
    <row r="88" spans="1:10" x14ac:dyDescent="0.3">
      <c r="A88" s="29">
        <v>33</v>
      </c>
      <c r="B88" s="4">
        <v>44423</v>
      </c>
      <c r="C88" s="29">
        <v>188.42665184113889</v>
      </c>
      <c r="D88" s="29">
        <v>1280.5317161465869</v>
      </c>
      <c r="E88" s="29">
        <v>636.23191758243752</v>
      </c>
      <c r="F88" s="29">
        <v>797.52339151967726</v>
      </c>
      <c r="G88" s="29">
        <v>637.16683125777581</v>
      </c>
      <c r="H88" s="29">
        <v>219.93802745449284</v>
      </c>
      <c r="I88" s="29">
        <v>381.6289122642595</v>
      </c>
      <c r="J88" s="29">
        <v>516.90469873327925</v>
      </c>
    </row>
    <row r="89" spans="1:10" x14ac:dyDescent="0.3">
      <c r="A89" s="29">
        <v>34</v>
      </c>
      <c r="B89" s="4">
        <v>44430</v>
      </c>
      <c r="C89" s="29">
        <v>218.56972015489825</v>
      </c>
      <c r="D89" s="29">
        <v>1126.6044363783885</v>
      </c>
      <c r="E89" s="29">
        <v>567.99139415462287</v>
      </c>
      <c r="F89" s="29">
        <v>724.79357980345389</v>
      </c>
      <c r="G89" s="29">
        <v>564.87612061167272</v>
      </c>
      <c r="H89" s="29">
        <v>200.7224674551166</v>
      </c>
      <c r="I89" s="29">
        <v>371.89248479018056</v>
      </c>
      <c r="J89" s="29">
        <v>454.59038068305551</v>
      </c>
    </row>
    <row r="90" spans="1:10" x14ac:dyDescent="0.3">
      <c r="A90" s="29">
        <v>35</v>
      </c>
      <c r="B90" s="4">
        <v>44437</v>
      </c>
      <c r="C90" s="29">
        <v>216.8880874071599</v>
      </c>
      <c r="D90" s="29">
        <v>1068.9260758097889</v>
      </c>
      <c r="E90" s="29">
        <v>500.38774866416935</v>
      </c>
      <c r="F90" s="29">
        <v>756.28877816965291</v>
      </c>
      <c r="G90" s="29">
        <v>578.4918846811056</v>
      </c>
      <c r="H90" s="29">
        <v>202.09412723959889</v>
      </c>
      <c r="I90" s="29">
        <v>411.40186958777718</v>
      </c>
      <c r="J90" s="29">
        <v>449.00145246144734</v>
      </c>
    </row>
    <row r="91" spans="1:10" x14ac:dyDescent="0.3">
      <c r="A91" s="29">
        <v>36</v>
      </c>
      <c r="B91" s="4">
        <v>44444</v>
      </c>
      <c r="C91" s="29">
        <v>228.99439641937562</v>
      </c>
      <c r="D91" s="29">
        <v>871.75084261748668</v>
      </c>
      <c r="E91" s="29">
        <v>496.60486924317172</v>
      </c>
      <c r="F91" s="29">
        <v>659.9909521848133</v>
      </c>
      <c r="G91" s="29">
        <v>532.76458601810452</v>
      </c>
      <c r="H91" s="29">
        <v>175.29501108293246</v>
      </c>
      <c r="I91" s="29">
        <v>347.42338283190412</v>
      </c>
      <c r="J91" s="29">
        <v>418.29943276841811</v>
      </c>
    </row>
    <row r="92" spans="1:10" x14ac:dyDescent="0.3">
      <c r="A92" s="29">
        <v>37</v>
      </c>
      <c r="B92" s="4">
        <v>44451</v>
      </c>
      <c r="C92" s="29">
        <v>193.8026410105814</v>
      </c>
      <c r="D92" s="29">
        <v>822.90751525782014</v>
      </c>
      <c r="E92" s="29">
        <v>525.10318727207732</v>
      </c>
      <c r="F92" s="29">
        <v>627.7717715674022</v>
      </c>
      <c r="G92" s="29">
        <v>560.24115152723903</v>
      </c>
      <c r="H92" s="29">
        <v>186.97201102762591</v>
      </c>
      <c r="I92" s="29">
        <v>293.17998362272283</v>
      </c>
      <c r="J92" s="29">
        <v>430.28286278744997</v>
      </c>
    </row>
    <row r="93" spans="1:10" x14ac:dyDescent="0.3">
      <c r="A93" s="108" t="s">
        <v>169</v>
      </c>
      <c r="B93" s="108"/>
      <c r="C93" s="27">
        <f>SUM(C3:C92)</f>
        <v>15742.149154397401</v>
      </c>
      <c r="D93" s="27">
        <f t="shared" ref="D93:J93" si="0">SUM(D3:D92)</f>
        <v>65934.263061035817</v>
      </c>
      <c r="E93" s="27">
        <f t="shared" si="0"/>
        <v>54228.222480338627</v>
      </c>
      <c r="F93" s="27">
        <f t="shared" si="0"/>
        <v>48575.275416225595</v>
      </c>
      <c r="G93" s="27">
        <f t="shared" si="0"/>
        <v>59272.91476870011</v>
      </c>
      <c r="H93" s="27">
        <f t="shared" si="0"/>
        <v>16280.753493923796</v>
      </c>
      <c r="I93" s="27">
        <f t="shared" si="0"/>
        <v>24832.377228003046</v>
      </c>
      <c r="J93" s="27">
        <f t="shared" si="0"/>
        <v>44337.196415028062</v>
      </c>
    </row>
    <row r="94" spans="1:10" ht="18" customHeight="1" x14ac:dyDescent="0.3">
      <c r="A94" s="102" t="s">
        <v>8</v>
      </c>
      <c r="B94" s="103"/>
      <c r="C94" s="103"/>
      <c r="D94" s="103"/>
      <c r="E94" s="103"/>
      <c r="F94" s="103"/>
      <c r="G94" s="103"/>
      <c r="H94" s="103"/>
      <c r="I94" s="103"/>
      <c r="J94" s="104"/>
    </row>
    <row r="95" spans="1:10" x14ac:dyDescent="0.3">
      <c r="A95" s="29" t="s">
        <v>172</v>
      </c>
      <c r="B95" s="29"/>
      <c r="C95" s="33">
        <v>4405.8649865992802</v>
      </c>
      <c r="D95" s="33">
        <v>19177.796052001449</v>
      </c>
      <c r="E95" s="33">
        <v>13820.127319409674</v>
      </c>
      <c r="F95" s="33">
        <v>11850.143769653034</v>
      </c>
      <c r="G95" s="33">
        <v>17992.683861106943</v>
      </c>
      <c r="H95" s="33">
        <v>4056.9401764197623</v>
      </c>
      <c r="I95" s="33">
        <v>6660.9388807850264</v>
      </c>
      <c r="J95" s="33">
        <v>10557.878228514946</v>
      </c>
    </row>
  </sheetData>
  <mergeCells count="4">
    <mergeCell ref="A94:J94"/>
    <mergeCell ref="C1:J1"/>
    <mergeCell ref="A1:B2"/>
    <mergeCell ref="A93:B93"/>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67AE-C661-4D9D-9B92-FB8097B7BCD1}">
  <dimension ref="A1:S92"/>
  <sheetViews>
    <sheetView zoomScale="90" zoomScaleNormal="90" workbookViewId="0"/>
  </sheetViews>
  <sheetFormatPr defaultRowHeight="14.4" x14ac:dyDescent="0.3"/>
  <cols>
    <col min="1" max="1" width="14.77734375" customWidth="1"/>
  </cols>
  <sheetData>
    <row r="1" spans="1:19" ht="15" thickBot="1" x14ac:dyDescent="0.35">
      <c r="B1" s="35" t="s">
        <v>45</v>
      </c>
      <c r="C1" s="34"/>
      <c r="D1" s="34"/>
      <c r="E1" s="34"/>
      <c r="F1" s="34"/>
      <c r="G1" s="34"/>
      <c r="H1" s="34"/>
      <c r="I1" s="34"/>
      <c r="J1" s="34"/>
      <c r="K1" s="34"/>
      <c r="L1" s="34"/>
      <c r="M1" s="34"/>
      <c r="N1" s="34"/>
      <c r="O1" s="34"/>
      <c r="P1" s="34"/>
      <c r="Q1" s="34"/>
      <c r="R1" s="34"/>
    </row>
    <row r="2" spans="1:19" ht="15" thickBot="1" x14ac:dyDescent="0.35">
      <c r="A2" s="42" t="s">
        <v>43</v>
      </c>
      <c r="B2" s="39">
        <f>SUMIF(B4:B91,"&gt;"&amp;0,B4:B91)</f>
        <v>41940.617844859597</v>
      </c>
      <c r="C2" s="39">
        <f t="shared" ref="C2:R2" si="0">SUMIF(C4:C91,"&gt;"&amp;0,C4:C91)</f>
        <v>14510.670190351015</v>
      </c>
      <c r="D2" s="39">
        <f t="shared" si="0"/>
        <v>55035.617489346812</v>
      </c>
      <c r="E2" s="39">
        <f t="shared" si="0"/>
        <v>53082.608593280595</v>
      </c>
      <c r="F2" s="39">
        <f t="shared" si="0"/>
        <v>26769.084958202144</v>
      </c>
      <c r="G2" s="39">
        <f t="shared" si="0"/>
        <v>20246.207792655787</v>
      </c>
      <c r="H2" s="39">
        <f t="shared" si="0"/>
        <v>6743.0438304939626</v>
      </c>
      <c r="I2" s="39">
        <f t="shared" si="0"/>
        <v>15014.615604608058</v>
      </c>
      <c r="J2" s="39">
        <f t="shared" si="0"/>
        <v>26927.995319917023</v>
      </c>
      <c r="K2" s="60">
        <f t="shared" si="0"/>
        <v>4405.8649865992802</v>
      </c>
      <c r="L2" s="39">
        <f t="shared" si="0"/>
        <v>19177.796052001449</v>
      </c>
      <c r="M2" s="39">
        <f t="shared" si="0"/>
        <v>13820.127319409674</v>
      </c>
      <c r="N2" s="39">
        <f t="shared" si="0"/>
        <v>11850.143769653034</v>
      </c>
      <c r="O2" s="39">
        <f t="shared" si="0"/>
        <v>18014.887784196835</v>
      </c>
      <c r="P2" s="39">
        <f t="shared" si="0"/>
        <v>4056.9401764197623</v>
      </c>
      <c r="Q2" s="39">
        <f t="shared" si="0"/>
        <v>6670.8918188407388</v>
      </c>
      <c r="R2" s="40">
        <f t="shared" si="0"/>
        <v>10581.009945115535</v>
      </c>
      <c r="S2" s="40">
        <f>SUMIF(S4:S91,"&gt;"&amp;0,S4:S91)</f>
        <v>260240.8902358909</v>
      </c>
    </row>
    <row r="3" spans="1:19" ht="15" thickBot="1" x14ac:dyDescent="0.35">
      <c r="A3" s="43"/>
      <c r="B3" s="47" t="s">
        <v>25</v>
      </c>
      <c r="C3" s="48" t="s">
        <v>26</v>
      </c>
      <c r="D3" s="48" t="s">
        <v>27</v>
      </c>
      <c r="E3" s="48" t="s">
        <v>28</v>
      </c>
      <c r="F3" s="48" t="s">
        <v>29</v>
      </c>
      <c r="G3" s="48" t="s">
        <v>30</v>
      </c>
      <c r="H3" s="48" t="s">
        <v>31</v>
      </c>
      <c r="I3" s="48" t="s">
        <v>32</v>
      </c>
      <c r="J3" s="48" t="s">
        <v>33</v>
      </c>
      <c r="K3" s="47" t="s">
        <v>34</v>
      </c>
      <c r="L3" s="48" t="s">
        <v>35</v>
      </c>
      <c r="M3" s="48" t="s">
        <v>36</v>
      </c>
      <c r="N3" s="48" t="s">
        <v>37</v>
      </c>
      <c r="O3" s="48" t="s">
        <v>38</v>
      </c>
      <c r="P3" s="48" t="s">
        <v>39</v>
      </c>
      <c r="Q3" s="48" t="s">
        <v>40</v>
      </c>
      <c r="R3" s="49" t="s">
        <v>41</v>
      </c>
      <c r="S3" s="49" t="s">
        <v>42</v>
      </c>
    </row>
    <row r="4" spans="1:19" ht="33" customHeight="1" x14ac:dyDescent="0.3">
      <c r="A4" s="44" t="s">
        <v>44</v>
      </c>
      <c r="B4" s="50">
        <v>88</v>
      </c>
      <c r="C4" s="51">
        <v>8</v>
      </c>
      <c r="D4" s="51">
        <v>56</v>
      </c>
      <c r="E4" s="51">
        <v>62</v>
      </c>
      <c r="F4" s="51">
        <v>5</v>
      </c>
      <c r="G4" s="51">
        <v>2</v>
      </c>
      <c r="H4" s="51">
        <v>1</v>
      </c>
      <c r="I4" s="51">
        <v>7</v>
      </c>
      <c r="J4" s="51">
        <v>71</v>
      </c>
      <c r="K4" s="50">
        <v>12.13793103448276</v>
      </c>
      <c r="L4" s="51">
        <v>60</v>
      </c>
      <c r="M4" s="51">
        <v>16</v>
      </c>
      <c r="N4" s="51">
        <v>59.639999999999993</v>
      </c>
      <c r="O4" s="51">
        <v>27</v>
      </c>
      <c r="P4" s="51">
        <v>8</v>
      </c>
      <c r="Q4" s="51">
        <v>31.862068965517242</v>
      </c>
      <c r="R4" s="52">
        <v>7</v>
      </c>
      <c r="S4" s="52">
        <v>71</v>
      </c>
    </row>
    <row r="5" spans="1:19" x14ac:dyDescent="0.3">
      <c r="A5" s="45">
        <v>43954</v>
      </c>
      <c r="B5" s="53"/>
      <c r="C5" s="54"/>
      <c r="D5" s="54"/>
      <c r="E5" s="54"/>
      <c r="F5" s="54"/>
      <c r="G5" s="54"/>
      <c r="H5" s="54"/>
      <c r="I5" s="54"/>
      <c r="J5" s="54">
        <v>35</v>
      </c>
      <c r="K5" s="53"/>
      <c r="L5" s="54">
        <v>30</v>
      </c>
      <c r="M5" s="54"/>
      <c r="N5" s="54"/>
      <c r="O5" s="54"/>
      <c r="P5" s="54"/>
      <c r="Q5" s="54"/>
      <c r="R5" s="55"/>
      <c r="S5" s="55">
        <v>35</v>
      </c>
    </row>
    <row r="6" spans="1:19" x14ac:dyDescent="0.3">
      <c r="A6" s="45">
        <f t="shared" ref="A6:A69" si="1">A5+7</f>
        <v>43961</v>
      </c>
      <c r="B6" s="53"/>
      <c r="C6" s="54"/>
      <c r="D6" s="54"/>
      <c r="E6" s="54"/>
      <c r="F6" s="54"/>
      <c r="G6" s="54"/>
      <c r="H6" s="54"/>
      <c r="I6" s="54"/>
      <c r="J6" s="54">
        <v>44.166125700816337</v>
      </c>
      <c r="K6" s="53"/>
      <c r="L6" s="54">
        <v>58.049104409625784</v>
      </c>
      <c r="M6" s="54"/>
      <c r="N6" s="54"/>
      <c r="O6" s="54"/>
      <c r="P6" s="54"/>
      <c r="Q6" s="54"/>
      <c r="R6" s="55"/>
      <c r="S6" s="55">
        <v>44.166125700816337</v>
      </c>
    </row>
    <row r="7" spans="1:19" x14ac:dyDescent="0.3">
      <c r="A7" s="45">
        <f t="shared" si="1"/>
        <v>43968</v>
      </c>
      <c r="B7" s="53"/>
      <c r="C7" s="54"/>
      <c r="D7" s="54"/>
      <c r="E7" s="54"/>
      <c r="F7" s="54"/>
      <c r="G7" s="54"/>
      <c r="H7" s="54"/>
      <c r="I7" s="54"/>
      <c r="J7" s="54">
        <v>310.24651345996722</v>
      </c>
      <c r="K7" s="53"/>
      <c r="L7" s="54">
        <v>263.30078054539797</v>
      </c>
      <c r="M7" s="54"/>
      <c r="N7" s="54"/>
      <c r="O7" s="54"/>
      <c r="P7" s="54"/>
      <c r="Q7" s="54"/>
      <c r="R7" s="55"/>
      <c r="S7" s="55">
        <v>310.24651345996608</v>
      </c>
    </row>
    <row r="8" spans="1:19" x14ac:dyDescent="0.3">
      <c r="A8" s="45">
        <f t="shared" si="1"/>
        <v>43975</v>
      </c>
      <c r="B8" s="53"/>
      <c r="C8" s="54"/>
      <c r="D8" s="54"/>
      <c r="E8" s="54"/>
      <c r="F8" s="54"/>
      <c r="G8" s="54"/>
      <c r="H8" s="54"/>
      <c r="I8" s="54"/>
      <c r="J8" s="54">
        <v>290.04691033533754</v>
      </c>
      <c r="K8" s="53"/>
      <c r="L8" s="54">
        <v>294.02598583796237</v>
      </c>
      <c r="M8" s="54"/>
      <c r="N8" s="54"/>
      <c r="O8" s="54"/>
      <c r="P8" s="54"/>
      <c r="Q8" s="54"/>
      <c r="R8" s="55"/>
      <c r="S8" s="55">
        <v>290.04691033533709</v>
      </c>
    </row>
    <row r="9" spans="1:19" x14ac:dyDescent="0.3">
      <c r="A9" s="45">
        <f t="shared" si="1"/>
        <v>43982</v>
      </c>
      <c r="B9" s="53">
        <v>50</v>
      </c>
      <c r="C9" s="54"/>
      <c r="D9" s="54"/>
      <c r="E9" s="54"/>
      <c r="F9" s="54"/>
      <c r="G9" s="54"/>
      <c r="H9" s="54"/>
      <c r="I9" s="54"/>
      <c r="J9" s="54">
        <v>306.76553777210074</v>
      </c>
      <c r="K9" s="53">
        <v>6.8965517241379306</v>
      </c>
      <c r="L9" s="54">
        <v>368.46537995909421</v>
      </c>
      <c r="M9" s="54"/>
      <c r="N9" s="54"/>
      <c r="O9" s="54"/>
      <c r="P9" s="54"/>
      <c r="Q9" s="54">
        <v>18.103448275862068</v>
      </c>
      <c r="R9" s="55"/>
      <c r="S9" s="55">
        <v>444.76553777210029</v>
      </c>
    </row>
    <row r="10" spans="1:19" x14ac:dyDescent="0.3">
      <c r="A10" s="45">
        <f t="shared" si="1"/>
        <v>43989</v>
      </c>
      <c r="B10" s="53">
        <v>182.43965723571023</v>
      </c>
      <c r="C10" s="54"/>
      <c r="D10" s="54">
        <v>30</v>
      </c>
      <c r="E10" s="54">
        <v>11</v>
      </c>
      <c r="F10" s="54"/>
      <c r="G10" s="54"/>
      <c r="H10" s="54"/>
      <c r="I10" s="54"/>
      <c r="J10" s="54">
        <v>459.39307529888606</v>
      </c>
      <c r="K10" s="53">
        <v>13.619127742263714</v>
      </c>
      <c r="L10" s="54">
        <v>464.5070258951713</v>
      </c>
      <c r="M10" s="54">
        <v>9</v>
      </c>
      <c r="N10" s="54"/>
      <c r="O10" s="54">
        <v>14</v>
      </c>
      <c r="P10" s="54"/>
      <c r="Q10" s="54">
        <v>26.900792868546034</v>
      </c>
      <c r="R10" s="55">
        <v>3</v>
      </c>
      <c r="S10" s="55">
        <v>800.83273253459629</v>
      </c>
    </row>
    <row r="11" spans="1:19" x14ac:dyDescent="0.3">
      <c r="A11" s="45">
        <f t="shared" si="1"/>
        <v>43996</v>
      </c>
      <c r="B11" s="53">
        <v>486.80094915232075</v>
      </c>
      <c r="C11" s="54"/>
      <c r="D11" s="54">
        <v>575.25371403341296</v>
      </c>
      <c r="E11" s="54">
        <v>181.23429740167126</v>
      </c>
      <c r="F11" s="54"/>
      <c r="G11" s="54"/>
      <c r="H11" s="54"/>
      <c r="I11" s="54"/>
      <c r="J11" s="54">
        <v>570.73067946762012</v>
      </c>
      <c r="K11" s="53">
        <v>48.652209326041699</v>
      </c>
      <c r="L11" s="54">
        <v>486.78771449796216</v>
      </c>
      <c r="M11" s="54">
        <v>138.5247452796699</v>
      </c>
      <c r="N11" s="54">
        <v>15.12</v>
      </c>
      <c r="O11" s="54">
        <v>112.12136427464645</v>
      </c>
      <c r="P11" s="54"/>
      <c r="Q11" s="54">
        <v>120.75297854441641</v>
      </c>
      <c r="R11" s="55">
        <v>-23.131716600589073</v>
      </c>
      <c r="S11" s="55">
        <v>1814.0196400550249</v>
      </c>
    </row>
    <row r="12" spans="1:19" x14ac:dyDescent="0.3">
      <c r="A12" s="45">
        <f t="shared" si="1"/>
        <v>44003</v>
      </c>
      <c r="B12" s="53">
        <v>743.96311216559025</v>
      </c>
      <c r="C12" s="54"/>
      <c r="D12" s="54">
        <v>1028.7105452834323</v>
      </c>
      <c r="E12" s="54">
        <v>294.99528070381393</v>
      </c>
      <c r="F12" s="54">
        <v>5</v>
      </c>
      <c r="G12" s="54">
        <v>5</v>
      </c>
      <c r="H12" s="54"/>
      <c r="I12" s="54"/>
      <c r="J12" s="54">
        <v>462.41481045018782</v>
      </c>
      <c r="K12" s="53">
        <v>137.15491011615649</v>
      </c>
      <c r="L12" s="54">
        <v>423.96209885549388</v>
      </c>
      <c r="M12" s="54">
        <v>245.98209321094197</v>
      </c>
      <c r="N12" s="54">
        <v>25.819894504682225</v>
      </c>
      <c r="O12" s="54">
        <v>351.98298083505517</v>
      </c>
      <c r="P12" s="54"/>
      <c r="Q12" s="54">
        <v>214.65730034370185</v>
      </c>
      <c r="R12" s="55">
        <v>70.813150251245872</v>
      </c>
      <c r="S12" s="55">
        <v>2555.083748603025</v>
      </c>
    </row>
    <row r="13" spans="1:19" x14ac:dyDescent="0.3">
      <c r="A13" s="45">
        <f t="shared" si="1"/>
        <v>44010</v>
      </c>
      <c r="B13" s="53">
        <v>1123.3512097256646</v>
      </c>
      <c r="C13" s="54">
        <v>49.622990935840107</v>
      </c>
      <c r="D13" s="54">
        <v>1394.5743899657</v>
      </c>
      <c r="E13" s="54">
        <v>419.32129493164916</v>
      </c>
      <c r="F13" s="54">
        <v>11.93898068350768</v>
      </c>
      <c r="G13" s="54">
        <v>-8.8343077688832636</v>
      </c>
      <c r="H13" s="54">
        <v>5</v>
      </c>
      <c r="I13" s="54">
        <v>29</v>
      </c>
      <c r="J13" s="54">
        <v>463.08201711329252</v>
      </c>
      <c r="K13" s="53">
        <v>156.72266431064804</v>
      </c>
      <c r="L13" s="54">
        <v>419.45075068919527</v>
      </c>
      <c r="M13" s="54">
        <v>385.85768688326294</v>
      </c>
      <c r="N13" s="54">
        <v>75.653721696804723</v>
      </c>
      <c r="O13" s="54">
        <v>480.5724333484718</v>
      </c>
      <c r="P13" s="54">
        <v>2.0258800616724102</v>
      </c>
      <c r="Q13" s="54">
        <v>237.25903185605142</v>
      </c>
      <c r="R13" s="55">
        <v>111.56350213951532</v>
      </c>
      <c r="S13" s="55">
        <v>3495.0565755867719</v>
      </c>
    </row>
    <row r="14" spans="1:19" x14ac:dyDescent="0.3">
      <c r="A14" s="45">
        <f t="shared" si="1"/>
        <v>44017</v>
      </c>
      <c r="B14" s="53">
        <v>1442.1293134432435</v>
      </c>
      <c r="C14" s="54">
        <v>160.19977754401407</v>
      </c>
      <c r="D14" s="54">
        <v>1775.5366890307719</v>
      </c>
      <c r="E14" s="54">
        <v>603.60131287479157</v>
      </c>
      <c r="F14" s="54">
        <v>43.341889805862138</v>
      </c>
      <c r="G14" s="54">
        <v>165.56877107205401</v>
      </c>
      <c r="H14" s="54">
        <v>-20.737080055225817</v>
      </c>
      <c r="I14" s="54">
        <v>146.49221556297289</v>
      </c>
      <c r="J14" s="54">
        <v>502.52342154260623</v>
      </c>
      <c r="K14" s="53">
        <v>78.884949272644548</v>
      </c>
      <c r="L14" s="54">
        <v>416.53720207443212</v>
      </c>
      <c r="M14" s="54">
        <v>525.58101629731414</v>
      </c>
      <c r="N14" s="54">
        <v>128.18397487126902</v>
      </c>
      <c r="O14" s="54">
        <v>647.12104464904178</v>
      </c>
      <c r="P14" s="54">
        <v>36.130321652349977</v>
      </c>
      <c r="Q14" s="54">
        <v>271.5603560035587</v>
      </c>
      <c r="R14" s="55">
        <v>217.04577082270413</v>
      </c>
      <c r="S14" s="55">
        <v>4818.6563108210939</v>
      </c>
    </row>
    <row r="15" spans="1:19" x14ac:dyDescent="0.3">
      <c r="A15" s="45">
        <f t="shared" si="1"/>
        <v>44024</v>
      </c>
      <c r="B15" s="53">
        <v>1452.4261510116874</v>
      </c>
      <c r="C15" s="54">
        <v>342.2616501288345</v>
      </c>
      <c r="D15" s="54">
        <v>2227.1467136779243</v>
      </c>
      <c r="E15" s="54">
        <v>1196.6701945754614</v>
      </c>
      <c r="F15" s="54">
        <v>220.1095013821307</v>
      </c>
      <c r="G15" s="54">
        <v>296.74004144741184</v>
      </c>
      <c r="H15" s="54">
        <v>57.112839344423548</v>
      </c>
      <c r="I15" s="54">
        <v>286.3383176494865</v>
      </c>
      <c r="J15" s="54">
        <v>460.02662902363318</v>
      </c>
      <c r="K15" s="53">
        <v>204.38600286500673</v>
      </c>
      <c r="L15" s="54">
        <v>358.17752033917736</v>
      </c>
      <c r="M15" s="54">
        <v>698.72021979097963</v>
      </c>
      <c r="N15" s="54">
        <v>374.68800009426224</v>
      </c>
      <c r="O15" s="54">
        <v>789.87064533288253</v>
      </c>
      <c r="P15" s="54">
        <v>20.610907794426197</v>
      </c>
      <c r="Q15" s="54">
        <v>280.32151626599352</v>
      </c>
      <c r="R15" s="55">
        <v>303.37899388093558</v>
      </c>
      <c r="S15" s="55">
        <v>6538.8320382409875</v>
      </c>
    </row>
    <row r="16" spans="1:19" x14ac:dyDescent="0.3">
      <c r="A16" s="45">
        <f t="shared" si="1"/>
        <v>44031</v>
      </c>
      <c r="B16" s="53">
        <v>1373.8435039268404</v>
      </c>
      <c r="C16" s="54">
        <v>487.07508007248964</v>
      </c>
      <c r="D16" s="54">
        <v>1843.267198534824</v>
      </c>
      <c r="E16" s="54">
        <v>1583.8084189055753</v>
      </c>
      <c r="F16" s="54">
        <v>212.53462355387546</v>
      </c>
      <c r="G16" s="54">
        <v>457.22563572121146</v>
      </c>
      <c r="H16" s="54">
        <v>90.823733850398128</v>
      </c>
      <c r="I16" s="54">
        <v>286.91284477199463</v>
      </c>
      <c r="J16" s="54">
        <v>338.601555396967</v>
      </c>
      <c r="K16" s="53">
        <v>183.42609943667219</v>
      </c>
      <c r="L16" s="54">
        <v>279.20318040068958</v>
      </c>
      <c r="M16" s="54">
        <v>556.43207726090577</v>
      </c>
      <c r="N16" s="54">
        <v>535.40230243875362</v>
      </c>
      <c r="O16" s="54">
        <v>507.84500944265187</v>
      </c>
      <c r="P16" s="54">
        <v>70.951255452464324</v>
      </c>
      <c r="Q16" s="54">
        <v>202.08103977192283</v>
      </c>
      <c r="R16" s="55">
        <v>289.14437107262779</v>
      </c>
      <c r="S16" s="55">
        <v>6674.0925947341821</v>
      </c>
    </row>
    <row r="17" spans="1:19" x14ac:dyDescent="0.3">
      <c r="A17" s="45">
        <f t="shared" si="1"/>
        <v>44038</v>
      </c>
      <c r="B17" s="53">
        <v>966.32934626352403</v>
      </c>
      <c r="C17" s="54">
        <v>546.71460027774094</v>
      </c>
      <c r="D17" s="54">
        <v>1421.4869453936726</v>
      </c>
      <c r="E17" s="54">
        <v>1353.5498868879324</v>
      </c>
      <c r="F17" s="54">
        <v>296.04416031728056</v>
      </c>
      <c r="G17" s="54">
        <v>397.67862509908991</v>
      </c>
      <c r="H17" s="54">
        <v>67.981141097598424</v>
      </c>
      <c r="I17" s="54">
        <v>242.22001170988494</v>
      </c>
      <c r="J17" s="54">
        <v>240.70506014435443</v>
      </c>
      <c r="K17" s="53">
        <v>68.92519923743842</v>
      </c>
      <c r="L17" s="54">
        <v>169.3626349042022</v>
      </c>
      <c r="M17" s="54">
        <v>392.57856877854721</v>
      </c>
      <c r="N17" s="54">
        <v>328.73628943543645</v>
      </c>
      <c r="O17" s="54">
        <v>393.53684972879694</v>
      </c>
      <c r="P17" s="54">
        <v>107.78018796828911</v>
      </c>
      <c r="Q17" s="54">
        <v>140.7336816306611</v>
      </c>
      <c r="R17" s="55">
        <v>283.1445022462687</v>
      </c>
      <c r="S17" s="55">
        <v>5532.7097771910703</v>
      </c>
    </row>
    <row r="18" spans="1:19" x14ac:dyDescent="0.3">
      <c r="A18" s="45">
        <f t="shared" si="1"/>
        <v>44045</v>
      </c>
      <c r="B18" s="53">
        <v>588.05230520771056</v>
      </c>
      <c r="C18" s="54">
        <v>459.61095640362805</v>
      </c>
      <c r="D18" s="54">
        <v>889.02676047540149</v>
      </c>
      <c r="E18" s="54">
        <v>1069.0093021299922</v>
      </c>
      <c r="F18" s="54">
        <v>194.56776679671816</v>
      </c>
      <c r="G18" s="54">
        <v>275.52681224422747</v>
      </c>
      <c r="H18" s="54">
        <v>71.016474455723596</v>
      </c>
      <c r="I18" s="54">
        <v>202.20716795173269</v>
      </c>
      <c r="J18" s="54">
        <v>249.7707054355194</v>
      </c>
      <c r="K18" s="53">
        <v>76.508856813178227</v>
      </c>
      <c r="L18" s="54">
        <v>227.36280102646037</v>
      </c>
      <c r="M18" s="54">
        <v>231.89694158606653</v>
      </c>
      <c r="N18" s="54">
        <v>276.40409683491401</v>
      </c>
      <c r="O18" s="54">
        <v>170.41872014502223</v>
      </c>
      <c r="P18" s="54">
        <v>123.54987499578945</v>
      </c>
      <c r="Q18" s="54">
        <v>98.977788960277337</v>
      </c>
      <c r="R18" s="55">
        <v>222.3892686906471</v>
      </c>
      <c r="S18" s="55">
        <v>3998.7882511006555</v>
      </c>
    </row>
    <row r="19" spans="1:19" x14ac:dyDescent="0.3">
      <c r="A19" s="45">
        <f t="shared" si="1"/>
        <v>44052</v>
      </c>
      <c r="B19" s="53">
        <v>369.20237239335802</v>
      </c>
      <c r="C19" s="54">
        <v>320.93335857090631</v>
      </c>
      <c r="D19" s="54">
        <v>578.19614237967949</v>
      </c>
      <c r="E19" s="54">
        <v>679.1289235167153</v>
      </c>
      <c r="F19" s="54">
        <v>197.74727550008174</v>
      </c>
      <c r="G19" s="54">
        <v>235.14231770045387</v>
      </c>
      <c r="H19" s="54">
        <v>89.444081025313153</v>
      </c>
      <c r="I19" s="54">
        <v>129.79051172094091</v>
      </c>
      <c r="J19" s="54">
        <v>95.023611945756898</v>
      </c>
      <c r="K19" s="53">
        <v>46.195293519428844</v>
      </c>
      <c r="L19" s="54">
        <v>74.900099895262883</v>
      </c>
      <c r="M19" s="54">
        <v>123.13552315150224</v>
      </c>
      <c r="N19" s="54">
        <v>108.61085042987918</v>
      </c>
      <c r="O19" s="54">
        <v>154.26495748206946</v>
      </c>
      <c r="P19" s="54">
        <v>123.23810187997839</v>
      </c>
      <c r="Q19" s="54">
        <v>51.765353751716447</v>
      </c>
      <c r="R19" s="55">
        <v>112.68301847575964</v>
      </c>
      <c r="S19" s="55">
        <v>2694.6085947532047</v>
      </c>
    </row>
    <row r="20" spans="1:19" x14ac:dyDescent="0.3">
      <c r="A20" s="45">
        <f t="shared" si="1"/>
        <v>44059</v>
      </c>
      <c r="B20" s="53">
        <v>457.70820801159584</v>
      </c>
      <c r="C20" s="54">
        <v>306.37272865475302</v>
      </c>
      <c r="D20" s="54">
        <v>414.91705748947834</v>
      </c>
      <c r="E20" s="54">
        <v>446.53860319249043</v>
      </c>
      <c r="F20" s="54">
        <v>119.92156332854711</v>
      </c>
      <c r="G20" s="54">
        <v>105.82301306261274</v>
      </c>
      <c r="H20" s="54">
        <v>101.32165938306798</v>
      </c>
      <c r="I20" s="54">
        <v>167.94975227193731</v>
      </c>
      <c r="J20" s="54">
        <v>226.10305474426411</v>
      </c>
      <c r="K20" s="53">
        <v>23.278911658740469</v>
      </c>
      <c r="L20" s="54">
        <v>139.17629179849678</v>
      </c>
      <c r="M20" s="54">
        <v>87.901675791819002</v>
      </c>
      <c r="N20" s="54">
        <v>100.7344296017348</v>
      </c>
      <c r="O20" s="54">
        <v>156.50745551910643</v>
      </c>
      <c r="P20" s="54">
        <v>128.06831863048862</v>
      </c>
      <c r="Q20" s="54">
        <v>54.160796845753339</v>
      </c>
      <c r="R20" s="55">
        <v>132.38611456185345</v>
      </c>
      <c r="S20" s="55">
        <v>2346.6556401387497</v>
      </c>
    </row>
    <row r="21" spans="1:19" x14ac:dyDescent="0.3">
      <c r="A21" s="45">
        <f t="shared" si="1"/>
        <v>44066</v>
      </c>
      <c r="B21" s="53">
        <v>203.48985185298511</v>
      </c>
      <c r="C21" s="54">
        <v>248.09155191825096</v>
      </c>
      <c r="D21" s="54">
        <v>313.95392147375287</v>
      </c>
      <c r="E21" s="54">
        <v>318.624228077731</v>
      </c>
      <c r="F21" s="54">
        <v>125.99068140173267</v>
      </c>
      <c r="G21" s="54">
        <v>58.301645456349547</v>
      </c>
      <c r="H21" s="54">
        <v>91.476354355186118</v>
      </c>
      <c r="I21" s="54">
        <v>46.641326843826164</v>
      </c>
      <c r="J21" s="54">
        <v>166.32872728825737</v>
      </c>
      <c r="K21" s="53">
        <v>4.8896471083633486</v>
      </c>
      <c r="L21" s="54">
        <v>86.817195550153656</v>
      </c>
      <c r="M21" s="54">
        <v>115.92335731516835</v>
      </c>
      <c r="N21" s="54">
        <v>140.13908142409451</v>
      </c>
      <c r="O21" s="54">
        <v>16.078664831120022</v>
      </c>
      <c r="P21" s="54">
        <v>65.506971573878758</v>
      </c>
      <c r="Q21" s="54">
        <v>25.905037228145062</v>
      </c>
      <c r="R21" s="55">
        <v>68.059150474061596</v>
      </c>
      <c r="S21" s="55">
        <v>1572.8982886680751</v>
      </c>
    </row>
    <row r="22" spans="1:19" x14ac:dyDescent="0.3">
      <c r="A22" s="45">
        <f t="shared" si="1"/>
        <v>44073</v>
      </c>
      <c r="B22" s="53">
        <v>203.93694388646509</v>
      </c>
      <c r="C22" s="54">
        <v>124.33172428914042</v>
      </c>
      <c r="D22" s="54">
        <v>173.48706215872608</v>
      </c>
      <c r="E22" s="54">
        <v>302.20428279207431</v>
      </c>
      <c r="F22" s="54">
        <v>105.21229180164369</v>
      </c>
      <c r="G22" s="54">
        <v>38.447812733268734</v>
      </c>
      <c r="H22" s="54">
        <v>24.141617541541791</v>
      </c>
      <c r="I22" s="54">
        <v>30.815596876777022</v>
      </c>
      <c r="J22" s="54">
        <v>155.28695278559326</v>
      </c>
      <c r="K22" s="53">
        <v>10.874938458146602</v>
      </c>
      <c r="L22" s="54">
        <v>66.370530931794406</v>
      </c>
      <c r="M22" s="54">
        <v>56.004575921648666</v>
      </c>
      <c r="N22" s="54">
        <v>45.110565953202354</v>
      </c>
      <c r="O22" s="54">
        <v>-22.203923089893806</v>
      </c>
      <c r="P22" s="54">
        <v>48.069523007250297</v>
      </c>
      <c r="Q22" s="54">
        <v>20.918985190132844</v>
      </c>
      <c r="R22" s="55">
        <v>27.443267757674562</v>
      </c>
      <c r="S22" s="55">
        <v>1157.8642848652235</v>
      </c>
    </row>
    <row r="23" spans="1:19" x14ac:dyDescent="0.3">
      <c r="A23" s="45">
        <f t="shared" si="1"/>
        <v>44080</v>
      </c>
      <c r="B23" s="53">
        <v>97.665625749033097</v>
      </c>
      <c r="C23" s="54">
        <v>75.311104665196581</v>
      </c>
      <c r="D23" s="54">
        <v>44.758679187595817</v>
      </c>
      <c r="E23" s="54">
        <v>31.971919901148112</v>
      </c>
      <c r="F23" s="54">
        <v>26.956411500052809</v>
      </c>
      <c r="G23" s="54">
        <v>33.993870524612817</v>
      </c>
      <c r="H23" s="54">
        <v>69.728963922048933</v>
      </c>
      <c r="I23" s="54">
        <v>-2.0727858683889053</v>
      </c>
      <c r="J23" s="54">
        <v>160.39267266719673</v>
      </c>
      <c r="K23" s="53">
        <v>20.659598748997183</v>
      </c>
      <c r="L23" s="54">
        <v>114.3459870885269</v>
      </c>
      <c r="M23" s="54">
        <v>-44.195604136840473</v>
      </c>
      <c r="N23" s="54">
        <v>-22.350429155126449</v>
      </c>
      <c r="O23" s="54">
        <v>-25.166669735461483</v>
      </c>
      <c r="P23" s="54">
        <v>63.871680236864535</v>
      </c>
      <c r="Q23" s="54">
        <v>-9.9529380557121385</v>
      </c>
      <c r="R23" s="55">
        <v>66.863641123440232</v>
      </c>
      <c r="S23" s="55">
        <v>540.77924811688717</v>
      </c>
    </row>
    <row r="24" spans="1:19" x14ac:dyDescent="0.3">
      <c r="A24" s="45">
        <f t="shared" si="1"/>
        <v>44087</v>
      </c>
      <c r="B24" s="53">
        <v>66.065461528280366</v>
      </c>
      <c r="C24" s="54">
        <v>36.686662638840744</v>
      </c>
      <c r="D24" s="54">
        <v>-34.536043047227167</v>
      </c>
      <c r="E24" s="54">
        <v>150.21173405286299</v>
      </c>
      <c r="F24" s="54">
        <v>91.026750994464692</v>
      </c>
      <c r="G24" s="54">
        <v>10.167768524854637</v>
      </c>
      <c r="H24" s="54">
        <v>37.517213813213743</v>
      </c>
      <c r="I24" s="54">
        <v>17.304992206117845</v>
      </c>
      <c r="J24" s="54">
        <v>-7.7518022676364353</v>
      </c>
      <c r="K24" s="53">
        <v>8.1402282346396362</v>
      </c>
      <c r="L24" s="54">
        <v>-34.356885162096034</v>
      </c>
      <c r="M24" s="54">
        <v>20.215390140022294</v>
      </c>
      <c r="N24" s="54">
        <v>-28.0982770919058</v>
      </c>
      <c r="O24" s="54">
        <v>-58.638672720073259</v>
      </c>
      <c r="P24" s="54">
        <v>15.036008260221649</v>
      </c>
      <c r="Q24" s="54">
        <v>-4.3549686481443359</v>
      </c>
      <c r="R24" s="55">
        <v>-9.6336808007324635</v>
      </c>
      <c r="S24" s="55">
        <v>408.98058375863911</v>
      </c>
    </row>
    <row r="25" spans="1:19" x14ac:dyDescent="0.3">
      <c r="A25" s="45">
        <f t="shared" si="1"/>
        <v>44094</v>
      </c>
      <c r="B25" s="53">
        <v>117.65721866675563</v>
      </c>
      <c r="C25" s="54">
        <v>147.53564734986583</v>
      </c>
      <c r="D25" s="54">
        <v>13.265747194540609</v>
      </c>
      <c r="E25" s="54">
        <v>103.44851297546529</v>
      </c>
      <c r="F25" s="54">
        <v>67.362197773396474</v>
      </c>
      <c r="G25" s="54">
        <v>61.495457206856827</v>
      </c>
      <c r="H25" s="54">
        <v>51.705402062850368</v>
      </c>
      <c r="I25" s="54">
        <v>12.453719277747723</v>
      </c>
      <c r="J25" s="54">
        <v>-20.102089268116515</v>
      </c>
      <c r="K25" s="53">
        <v>1.1810685219074344</v>
      </c>
      <c r="L25" s="54">
        <v>-24.718722924829763</v>
      </c>
      <c r="M25" s="54">
        <v>-7.8616325089946031</v>
      </c>
      <c r="N25" s="54">
        <v>21.214090352814537</v>
      </c>
      <c r="O25" s="54">
        <v>38.700391541028239</v>
      </c>
      <c r="P25" s="54">
        <v>36.332403638985994</v>
      </c>
      <c r="Q25" s="54">
        <v>-3.7604641956048965</v>
      </c>
      <c r="R25" s="55">
        <v>-19.017874351207581</v>
      </c>
      <c r="S25" s="55">
        <v>574.92390250747121</v>
      </c>
    </row>
    <row r="26" spans="1:19" x14ac:dyDescent="0.3">
      <c r="A26" s="45">
        <f t="shared" si="1"/>
        <v>44101</v>
      </c>
      <c r="B26" s="53">
        <v>104.10530080827357</v>
      </c>
      <c r="C26" s="54">
        <v>74.727129651821201</v>
      </c>
      <c r="D26" s="54">
        <v>-96.579755697813198</v>
      </c>
      <c r="E26" s="54">
        <v>-47.93610038280849</v>
      </c>
      <c r="F26" s="54">
        <v>-0.7316759241850832</v>
      </c>
      <c r="G26" s="54">
        <v>-89.13161466039503</v>
      </c>
      <c r="H26" s="54">
        <v>29.652311715781366</v>
      </c>
      <c r="I26" s="54">
        <v>19.090913869758538</v>
      </c>
      <c r="J26" s="54">
        <v>59.811383461180299</v>
      </c>
      <c r="K26" s="53">
        <v>-0.59303460173305211</v>
      </c>
      <c r="L26" s="54">
        <v>58.792772364023108</v>
      </c>
      <c r="M26" s="54">
        <v>1.6011981442844672</v>
      </c>
      <c r="N26" s="54">
        <v>-64.233249231213961</v>
      </c>
      <c r="O26" s="54">
        <v>-71.088882312474027</v>
      </c>
      <c r="P26" s="54">
        <v>35.676346362399244</v>
      </c>
      <c r="Q26" s="54">
        <v>-16.301077248282013</v>
      </c>
      <c r="R26" s="55">
        <v>-49.538718896409648</v>
      </c>
      <c r="S26" s="55">
        <v>287.38703950682429</v>
      </c>
    </row>
    <row r="27" spans="1:19" x14ac:dyDescent="0.3">
      <c r="A27" s="45">
        <f t="shared" si="1"/>
        <v>44108</v>
      </c>
      <c r="B27" s="53">
        <v>181.51699774705048</v>
      </c>
      <c r="C27" s="54">
        <v>70.745967630667792</v>
      </c>
      <c r="D27" s="54">
        <v>59.715838343225641</v>
      </c>
      <c r="E27" s="54">
        <v>149.44035094739047</v>
      </c>
      <c r="F27" s="54">
        <v>129.67815487641178</v>
      </c>
      <c r="G27" s="54">
        <v>18.200281712351057</v>
      </c>
      <c r="H27" s="54">
        <v>57.387087611782306</v>
      </c>
      <c r="I27" s="54">
        <v>19.855280488428548</v>
      </c>
      <c r="J27" s="54">
        <v>65.849869742517967</v>
      </c>
      <c r="K27" s="53">
        <v>57.365935928324632</v>
      </c>
      <c r="L27" s="54">
        <v>47.426142355271395</v>
      </c>
      <c r="M27" s="54">
        <v>-22.234532313026477</v>
      </c>
      <c r="N27" s="54">
        <v>3.9807632917871842</v>
      </c>
      <c r="O27" s="54">
        <v>38.009779956412558</v>
      </c>
      <c r="P27" s="54">
        <v>38.653544670955569</v>
      </c>
      <c r="Q27" s="54">
        <v>27.673056231240338</v>
      </c>
      <c r="R27" s="55">
        <v>17.327600028114659</v>
      </c>
      <c r="S27" s="55">
        <v>752.38982909981678</v>
      </c>
    </row>
    <row r="28" spans="1:19" x14ac:dyDescent="0.3">
      <c r="A28" s="45">
        <f t="shared" si="1"/>
        <v>44115</v>
      </c>
      <c r="B28" s="53">
        <v>233.66392607777584</v>
      </c>
      <c r="C28" s="54">
        <v>122.83723258720153</v>
      </c>
      <c r="D28" s="54">
        <v>126.552031867393</v>
      </c>
      <c r="E28" s="54">
        <v>251.64058492867775</v>
      </c>
      <c r="F28" s="54">
        <v>116.7612296546539</v>
      </c>
      <c r="G28" s="54">
        <v>103.22565854197944</v>
      </c>
      <c r="H28" s="54">
        <v>48.384904425994989</v>
      </c>
      <c r="I28" s="54">
        <v>91.505188022005996</v>
      </c>
      <c r="J28" s="54">
        <v>63.950220675703804</v>
      </c>
      <c r="K28" s="53">
        <v>24.732030842273758</v>
      </c>
      <c r="L28" s="54">
        <v>46.781106954419101</v>
      </c>
      <c r="M28" s="54">
        <v>-34.247820192925815</v>
      </c>
      <c r="N28" s="54">
        <v>42.558759063117691</v>
      </c>
      <c r="O28" s="54">
        <v>30.972241042328335</v>
      </c>
      <c r="P28" s="54">
        <v>48.493348559606218</v>
      </c>
      <c r="Q28" s="54">
        <v>35.82041546733123</v>
      </c>
      <c r="R28" s="55">
        <v>61.010923935797507</v>
      </c>
      <c r="S28" s="55">
        <v>1158.5209767813885</v>
      </c>
    </row>
    <row r="29" spans="1:19" x14ac:dyDescent="0.3">
      <c r="A29" s="45">
        <f t="shared" si="1"/>
        <v>44122</v>
      </c>
      <c r="B29" s="53">
        <v>238.8469445012106</v>
      </c>
      <c r="C29" s="54">
        <v>116.20916633219969</v>
      </c>
      <c r="D29" s="54">
        <v>107.48188098951186</v>
      </c>
      <c r="E29" s="54">
        <v>115.50371288025622</v>
      </c>
      <c r="F29" s="54">
        <v>176.64779427625604</v>
      </c>
      <c r="G29" s="54">
        <v>105.79247283758707</v>
      </c>
      <c r="H29" s="54">
        <v>64.542962935092362</v>
      </c>
      <c r="I29" s="54">
        <v>156.56521862570548</v>
      </c>
      <c r="J29" s="54">
        <v>8.8753430903714161</v>
      </c>
      <c r="K29" s="53">
        <v>29.056732803018619</v>
      </c>
      <c r="L29" s="54">
        <v>12.247255087446263</v>
      </c>
      <c r="M29" s="54">
        <v>26.054137734339747</v>
      </c>
      <c r="N29" s="54">
        <v>-6.0256899301355134</v>
      </c>
      <c r="O29" s="54">
        <v>43.850355876263166</v>
      </c>
      <c r="P29" s="54">
        <v>45.580165516432913</v>
      </c>
      <c r="Q29" s="54">
        <v>62.202531250716049</v>
      </c>
      <c r="R29" s="55">
        <v>11.184751437076841</v>
      </c>
      <c r="S29" s="55">
        <v>1090.465496468194</v>
      </c>
    </row>
    <row r="30" spans="1:19" x14ac:dyDescent="0.3">
      <c r="A30" s="45">
        <f t="shared" si="1"/>
        <v>44129</v>
      </c>
      <c r="B30" s="53">
        <v>307.40483255281765</v>
      </c>
      <c r="C30" s="54">
        <v>106.29933516904532</v>
      </c>
      <c r="D30" s="54">
        <v>49.76537568154049</v>
      </c>
      <c r="E30" s="54">
        <v>102.59188815935818</v>
      </c>
      <c r="F30" s="54">
        <v>83.873871865377623</v>
      </c>
      <c r="G30" s="54">
        <v>102.17085317878048</v>
      </c>
      <c r="H30" s="54">
        <v>43.656509432550365</v>
      </c>
      <c r="I30" s="54">
        <v>36.3601137170632</v>
      </c>
      <c r="J30" s="54">
        <v>-38.489842995156891</v>
      </c>
      <c r="K30" s="53">
        <v>10.909867435626836</v>
      </c>
      <c r="L30" s="54">
        <v>-16.168133039820702</v>
      </c>
      <c r="M30" s="54">
        <v>18.46415070768461</v>
      </c>
      <c r="N30" s="54">
        <v>-3.8439913702559352</v>
      </c>
      <c r="O30" s="54">
        <v>11.590987441245829</v>
      </c>
      <c r="P30" s="54">
        <v>53.907951791740487</v>
      </c>
      <c r="Q30" s="54">
        <v>171.93051065424558</v>
      </c>
      <c r="R30" s="55">
        <v>28.688693214053785</v>
      </c>
      <c r="S30" s="55">
        <v>832.12277975652978</v>
      </c>
    </row>
    <row r="31" spans="1:19" x14ac:dyDescent="0.3">
      <c r="A31" s="45">
        <f t="shared" si="1"/>
        <v>44136</v>
      </c>
      <c r="B31" s="53">
        <v>428.15655749889925</v>
      </c>
      <c r="C31" s="54">
        <v>84.520374442892319</v>
      </c>
      <c r="D31" s="54">
        <v>30.616953447344713</v>
      </c>
      <c r="E31" s="54">
        <v>215.40924813801303</v>
      </c>
      <c r="F31" s="54">
        <v>96.200806932693013</v>
      </c>
      <c r="G31" s="54">
        <v>61.738584634691392</v>
      </c>
      <c r="H31" s="54">
        <v>50.380310314366966</v>
      </c>
      <c r="I31" s="54">
        <v>20.644243516154916</v>
      </c>
      <c r="J31" s="54">
        <v>47.071358873583677</v>
      </c>
      <c r="K31" s="53">
        <v>44.637977388459376</v>
      </c>
      <c r="L31" s="54">
        <v>8.5463063042371914</v>
      </c>
      <c r="M31" s="54">
        <v>-22.948263394502419</v>
      </c>
      <c r="N31" s="54">
        <v>-58.150933692458864</v>
      </c>
      <c r="O31" s="54">
        <v>46.825112588301295</v>
      </c>
      <c r="P31" s="54">
        <v>48.918288091396121</v>
      </c>
      <c r="Q31" s="54">
        <v>242.54612486072213</v>
      </c>
      <c r="R31" s="55">
        <v>4.7661594244318621</v>
      </c>
      <c r="S31" s="55">
        <v>1034.7384377986491</v>
      </c>
    </row>
    <row r="32" spans="1:19" x14ac:dyDescent="0.3">
      <c r="A32" s="45">
        <f t="shared" si="1"/>
        <v>44143</v>
      </c>
      <c r="B32" s="53">
        <v>700.46697671759512</v>
      </c>
      <c r="C32" s="54">
        <v>70.481207024037644</v>
      </c>
      <c r="D32" s="54">
        <v>153.50068746311263</v>
      </c>
      <c r="E32" s="54">
        <v>155.36318404816075</v>
      </c>
      <c r="F32" s="54">
        <v>309.2015048225195</v>
      </c>
      <c r="G32" s="54">
        <v>85.337250922308272</v>
      </c>
      <c r="H32" s="54">
        <v>33.541433898090929</v>
      </c>
      <c r="I32" s="54">
        <v>7.7041324792681962</v>
      </c>
      <c r="J32" s="54">
        <v>138.9465100494948</v>
      </c>
      <c r="K32" s="53">
        <v>44.523493590092826</v>
      </c>
      <c r="L32" s="54">
        <v>132.37592677773944</v>
      </c>
      <c r="M32" s="54">
        <v>36.940542962974689</v>
      </c>
      <c r="N32" s="54">
        <v>7.8314801873261786E-2</v>
      </c>
      <c r="O32" s="54">
        <v>47.261229248788254</v>
      </c>
      <c r="P32" s="54">
        <v>22.002505313087767</v>
      </c>
      <c r="Q32" s="54">
        <v>320.56320064285615</v>
      </c>
      <c r="R32" s="55">
        <v>23.734558183135448</v>
      </c>
      <c r="S32" s="55">
        <v>1654.5428874245827</v>
      </c>
    </row>
    <row r="33" spans="1:19" x14ac:dyDescent="0.3">
      <c r="A33" s="45">
        <f t="shared" si="1"/>
        <v>44150</v>
      </c>
      <c r="B33" s="53">
        <v>845.11420947176407</v>
      </c>
      <c r="C33" s="54">
        <v>80.786047205101454</v>
      </c>
      <c r="D33" s="54">
        <v>106.33132767108214</v>
      </c>
      <c r="E33" s="54">
        <v>88.464335854154569</v>
      </c>
      <c r="F33" s="54">
        <v>198.99947702911345</v>
      </c>
      <c r="G33" s="54">
        <v>63.670654038247562</v>
      </c>
      <c r="H33" s="54">
        <v>51.443785677571043</v>
      </c>
      <c r="I33" s="54">
        <v>55.740542686169533</v>
      </c>
      <c r="J33" s="54">
        <v>121.36571318532719</v>
      </c>
      <c r="K33" s="53">
        <v>69.200101889870666</v>
      </c>
      <c r="L33" s="54">
        <v>65.778296339848225</v>
      </c>
      <c r="M33" s="54">
        <v>-2.7018793819713096</v>
      </c>
      <c r="N33" s="54">
        <v>-9.9014708325585161</v>
      </c>
      <c r="O33" s="54">
        <v>66.565102417225546</v>
      </c>
      <c r="P33" s="54">
        <v>31.576238393231606</v>
      </c>
      <c r="Q33" s="54">
        <v>453.64658137134097</v>
      </c>
      <c r="R33" s="55">
        <v>15.246025729202131</v>
      </c>
      <c r="S33" s="55">
        <v>1611.9160928185138</v>
      </c>
    </row>
    <row r="34" spans="1:19" x14ac:dyDescent="0.3">
      <c r="A34" s="45">
        <f t="shared" si="1"/>
        <v>44157</v>
      </c>
      <c r="B34" s="53">
        <v>1133.9283869288258</v>
      </c>
      <c r="C34" s="54">
        <v>-38.027639007977939</v>
      </c>
      <c r="D34" s="54">
        <v>-85.943870667564397</v>
      </c>
      <c r="E34" s="54">
        <v>135.58917688556107</v>
      </c>
      <c r="F34" s="54">
        <v>69.446518445596666</v>
      </c>
      <c r="G34" s="54">
        <v>-69.657565642087093</v>
      </c>
      <c r="H34" s="54">
        <v>-20.918972744961536</v>
      </c>
      <c r="I34" s="54">
        <v>-18.164308746820097</v>
      </c>
      <c r="J34" s="54">
        <v>41.239493684092508</v>
      </c>
      <c r="K34" s="53">
        <v>145.02461566823547</v>
      </c>
      <c r="L34" s="54">
        <v>45.406468341885102</v>
      </c>
      <c r="M34" s="54">
        <v>-41.128291919313142</v>
      </c>
      <c r="N34" s="54">
        <v>-34.697099583438273</v>
      </c>
      <c r="O34" s="54">
        <v>27.03983578677537</v>
      </c>
      <c r="P34" s="54">
        <v>6.6184687305116938</v>
      </c>
      <c r="Q34" s="54">
        <v>385.65135164766878</v>
      </c>
      <c r="R34" s="55">
        <v>-11.945926352134677</v>
      </c>
      <c r="S34" s="55">
        <v>1380.203575944086</v>
      </c>
    </row>
    <row r="35" spans="1:19" x14ac:dyDescent="0.3">
      <c r="A35" s="45">
        <f t="shared" si="1"/>
        <v>44164</v>
      </c>
      <c r="B35" s="53">
        <v>1541.9810883211753</v>
      </c>
      <c r="C35" s="54">
        <v>-11.787819846177399</v>
      </c>
      <c r="D35" s="54">
        <v>-0.63239575665215852</v>
      </c>
      <c r="E35" s="54">
        <v>226.13412581940202</v>
      </c>
      <c r="F35" s="54">
        <v>85.704764971618488</v>
      </c>
      <c r="G35" s="54">
        <v>29.38205371323852</v>
      </c>
      <c r="H35" s="54">
        <v>18.368251360502654</v>
      </c>
      <c r="I35" s="54">
        <v>-17.058539902515008</v>
      </c>
      <c r="J35" s="54">
        <v>267.05604537350905</v>
      </c>
      <c r="K35" s="53">
        <v>190.59358847797961</v>
      </c>
      <c r="L35" s="54">
        <v>135.59641153510205</v>
      </c>
      <c r="M35" s="54">
        <v>-8.6574770493431288</v>
      </c>
      <c r="N35" s="54">
        <v>32.969286858571536</v>
      </c>
      <c r="O35" s="54">
        <v>-11.514975907684232</v>
      </c>
      <c r="P35" s="54">
        <v>12.170202686068905</v>
      </c>
      <c r="Q35" s="54">
        <v>325.19840752695802</v>
      </c>
      <c r="R35" s="55">
        <v>-71.923762145760122</v>
      </c>
      <c r="S35" s="55">
        <v>2168.6263295594508</v>
      </c>
    </row>
    <row r="36" spans="1:19" x14ac:dyDescent="0.3">
      <c r="A36" s="45">
        <f t="shared" si="1"/>
        <v>44171</v>
      </c>
      <c r="B36" s="53">
        <v>1907.2744341258842</v>
      </c>
      <c r="C36" s="54">
        <v>6.1270928921740051</v>
      </c>
      <c r="D36" s="54">
        <v>154.52443763096585</v>
      </c>
      <c r="E36" s="54">
        <v>628.48163831195052</v>
      </c>
      <c r="F36" s="54">
        <v>202.04142300140586</v>
      </c>
      <c r="G36" s="54">
        <v>143.70820120549513</v>
      </c>
      <c r="H36" s="54">
        <v>48.798805457051003</v>
      </c>
      <c r="I36" s="54">
        <v>24.160263061439196</v>
      </c>
      <c r="J36" s="54">
        <v>418.53490828842405</v>
      </c>
      <c r="K36" s="53">
        <v>243.71701362155869</v>
      </c>
      <c r="L36" s="54">
        <v>245.37122564135626</v>
      </c>
      <c r="M36" s="54">
        <v>-13.322189120606595</v>
      </c>
      <c r="N36" s="54">
        <v>196.57874491799168</v>
      </c>
      <c r="O36" s="54">
        <v>25.811797125778412</v>
      </c>
      <c r="P36" s="54">
        <v>-9.4237253142316177</v>
      </c>
      <c r="Q36" s="54">
        <v>232.04752965407991</v>
      </c>
      <c r="R36" s="55">
        <v>48.61030054945951</v>
      </c>
      <c r="S36" s="55">
        <v>3533.651203974794</v>
      </c>
    </row>
    <row r="37" spans="1:19" x14ac:dyDescent="0.3">
      <c r="A37" s="45">
        <f t="shared" si="1"/>
        <v>44178</v>
      </c>
      <c r="B37" s="53">
        <v>2192.9317725395099</v>
      </c>
      <c r="C37" s="54">
        <v>29.784091092416588</v>
      </c>
      <c r="D37" s="54">
        <v>118.73734210772977</v>
      </c>
      <c r="E37" s="54">
        <v>1116.5368583663897</v>
      </c>
      <c r="F37" s="54">
        <v>159.06840903455804</v>
      </c>
      <c r="G37" s="54">
        <v>105.47860315927244</v>
      </c>
      <c r="H37" s="54">
        <v>64.231157334266811</v>
      </c>
      <c r="I37" s="54">
        <v>-12.197970233375258</v>
      </c>
      <c r="J37" s="54">
        <v>848.31797925443959</v>
      </c>
      <c r="K37" s="53">
        <v>238.7425938975976</v>
      </c>
      <c r="L37" s="54">
        <v>479.45123072861816</v>
      </c>
      <c r="M37" s="54">
        <v>-21.998134026046671</v>
      </c>
      <c r="N37" s="54">
        <v>419.77187769215305</v>
      </c>
      <c r="O37" s="54">
        <v>39.962256375116112</v>
      </c>
      <c r="P37" s="54">
        <v>-0.16036479588984776</v>
      </c>
      <c r="Q37" s="54">
        <v>212.14119888207671</v>
      </c>
      <c r="R37" s="55">
        <v>34.563731638817728</v>
      </c>
      <c r="S37" s="55">
        <v>4635.0862128885728</v>
      </c>
    </row>
    <row r="38" spans="1:19" x14ac:dyDescent="0.3">
      <c r="A38" s="45">
        <f t="shared" si="1"/>
        <v>44185</v>
      </c>
      <c r="B38" s="53">
        <v>2406.6993392754484</v>
      </c>
      <c r="C38" s="54">
        <v>118.91494614630801</v>
      </c>
      <c r="D38" s="54">
        <v>636.92524840354736</v>
      </c>
      <c r="E38" s="54">
        <v>2247.4499833353457</v>
      </c>
      <c r="F38" s="54">
        <v>346.68341916452641</v>
      </c>
      <c r="G38" s="54">
        <v>290.03988521735982</v>
      </c>
      <c r="H38" s="54">
        <v>71.105150727401281</v>
      </c>
      <c r="I38" s="54">
        <v>125.65666628094095</v>
      </c>
      <c r="J38" s="54">
        <v>1185.7021403871149</v>
      </c>
      <c r="K38" s="53">
        <v>279.18990324430757</v>
      </c>
      <c r="L38" s="54">
        <v>755.01806124038865</v>
      </c>
      <c r="M38" s="54">
        <v>192.18430351285696</v>
      </c>
      <c r="N38" s="54">
        <v>967.53096479464398</v>
      </c>
      <c r="O38" s="54">
        <v>238.030991853356</v>
      </c>
      <c r="P38" s="54">
        <v>19.627919028231332</v>
      </c>
      <c r="Q38" s="54">
        <v>128.78759877905759</v>
      </c>
      <c r="R38" s="55">
        <v>176.15789333377552</v>
      </c>
      <c r="S38" s="55">
        <v>7429.1767789379974</v>
      </c>
    </row>
    <row r="39" spans="1:19" x14ac:dyDescent="0.3">
      <c r="A39" s="45">
        <f t="shared" si="1"/>
        <v>44192</v>
      </c>
      <c r="B39" s="53">
        <v>2274.2601307174314</v>
      </c>
      <c r="C39" s="54">
        <v>189.05300060766558</v>
      </c>
      <c r="D39" s="54">
        <v>1305.7239698843102</v>
      </c>
      <c r="E39" s="54">
        <v>3368.4329868257628</v>
      </c>
      <c r="F39" s="54">
        <v>926.55781007148653</v>
      </c>
      <c r="G39" s="54">
        <v>597.86314167687692</v>
      </c>
      <c r="H39" s="54">
        <v>119.54435103832515</v>
      </c>
      <c r="I39" s="54">
        <v>333.4328174071951</v>
      </c>
      <c r="J39" s="54">
        <v>1502.0248886023758</v>
      </c>
      <c r="K39" s="53">
        <v>222.89089170633477</v>
      </c>
      <c r="L39" s="54">
        <v>992.82908585344944</v>
      </c>
      <c r="M39" s="54">
        <v>393.00244760808016</v>
      </c>
      <c r="N39" s="54">
        <v>1243.5710719932117</v>
      </c>
      <c r="O39" s="54">
        <v>433.03358367709183</v>
      </c>
      <c r="P39" s="54">
        <v>68.882090911127108</v>
      </c>
      <c r="Q39" s="54">
        <v>99.218125462794575</v>
      </c>
      <c r="R39" s="55">
        <v>444.82116370116648</v>
      </c>
      <c r="S39" s="55">
        <v>10616.893096831442</v>
      </c>
    </row>
    <row r="40" spans="1:19" x14ac:dyDescent="0.3">
      <c r="A40" s="45">
        <f t="shared" si="1"/>
        <v>44199</v>
      </c>
      <c r="B40" s="53">
        <v>2322.1295570073662</v>
      </c>
      <c r="C40" s="54">
        <v>355.86777713914978</v>
      </c>
      <c r="D40" s="54">
        <v>1913.3472754470411</v>
      </c>
      <c r="E40" s="54">
        <v>4773.4060547282625</v>
      </c>
      <c r="F40" s="54">
        <v>1734.8832840327912</v>
      </c>
      <c r="G40" s="54">
        <v>935.85808240679751</v>
      </c>
      <c r="H40" s="54">
        <v>49.138768983866612</v>
      </c>
      <c r="I40" s="54">
        <v>460.77804571309287</v>
      </c>
      <c r="J40" s="54">
        <v>1503.0292459916109</v>
      </c>
      <c r="K40" s="53">
        <v>201.20251057585477</v>
      </c>
      <c r="L40" s="54">
        <v>957.67452233115159</v>
      </c>
      <c r="M40" s="54">
        <v>585.74059902684667</v>
      </c>
      <c r="N40" s="54">
        <v>1380.0007977822625</v>
      </c>
      <c r="O40" s="54">
        <v>610.84905093573934</v>
      </c>
      <c r="P40" s="54">
        <v>73.293304659068781</v>
      </c>
      <c r="Q40" s="54">
        <v>93.463281636008929</v>
      </c>
      <c r="R40" s="55">
        <v>636.91493455168506</v>
      </c>
      <c r="S40" s="55">
        <v>14048.438091449971</v>
      </c>
    </row>
    <row r="41" spans="1:19" x14ac:dyDescent="0.3">
      <c r="A41" s="45">
        <f t="shared" si="1"/>
        <v>44206</v>
      </c>
      <c r="B41" s="53">
        <v>2155.9704364252962</v>
      </c>
      <c r="C41" s="54">
        <v>444.19225911298548</v>
      </c>
      <c r="D41" s="54">
        <v>2178.8769527236386</v>
      </c>
      <c r="E41" s="54">
        <v>5067.2269799769456</v>
      </c>
      <c r="F41" s="54">
        <v>2640.4317258086721</v>
      </c>
      <c r="G41" s="54">
        <v>1495.1846925554287</v>
      </c>
      <c r="H41" s="54">
        <v>137.08864493686264</v>
      </c>
      <c r="I41" s="54">
        <v>653.55302305462203</v>
      </c>
      <c r="J41" s="54">
        <v>1338.1772157530659</v>
      </c>
      <c r="K41" s="53">
        <v>132.85386818046237</v>
      </c>
      <c r="L41" s="54">
        <v>901.82291891423267</v>
      </c>
      <c r="M41" s="54">
        <v>580.45383480368412</v>
      </c>
      <c r="N41" s="54">
        <v>1066.9459342401442</v>
      </c>
      <c r="O41" s="54">
        <v>666.31223706961077</v>
      </c>
      <c r="P41" s="54">
        <v>93.136422054242558</v>
      </c>
      <c r="Q41" s="54">
        <v>72.275303292956494</v>
      </c>
      <c r="R41" s="55">
        <v>603.78748990798169</v>
      </c>
      <c r="S41" s="55">
        <v>16110.701930347539</v>
      </c>
    </row>
    <row r="42" spans="1:19" x14ac:dyDescent="0.3">
      <c r="A42" s="45">
        <f t="shared" si="1"/>
        <v>44213</v>
      </c>
      <c r="B42" s="53">
        <v>1532.0172358453362</v>
      </c>
      <c r="C42" s="54">
        <v>485.76962326247701</v>
      </c>
      <c r="D42" s="54">
        <v>1831.6035161999012</v>
      </c>
      <c r="E42" s="54">
        <v>4013.8347057105325</v>
      </c>
      <c r="F42" s="54">
        <v>2065.0790717781219</v>
      </c>
      <c r="G42" s="54">
        <v>1324.3082732695402</v>
      </c>
      <c r="H42" s="54">
        <v>160.45590277647841</v>
      </c>
      <c r="I42" s="54">
        <v>714.25962357002186</v>
      </c>
      <c r="J42" s="54">
        <v>979.29036897850108</v>
      </c>
      <c r="K42" s="53">
        <v>111.68025532141901</v>
      </c>
      <c r="L42" s="54">
        <v>667.07322533831859</v>
      </c>
      <c r="M42" s="54">
        <v>496.73113797319809</v>
      </c>
      <c r="N42" s="54">
        <v>722.93146011184433</v>
      </c>
      <c r="O42" s="54">
        <v>554.50310778548885</v>
      </c>
      <c r="P42" s="54">
        <v>102.55572970689121</v>
      </c>
      <c r="Q42" s="54">
        <v>69.634432260798775</v>
      </c>
      <c r="R42" s="55">
        <v>545.58125939480976</v>
      </c>
      <c r="S42" s="55">
        <v>13106.618321390892</v>
      </c>
    </row>
    <row r="43" spans="1:19" x14ac:dyDescent="0.3">
      <c r="A43" s="45">
        <f t="shared" si="1"/>
        <v>44220</v>
      </c>
      <c r="B43" s="53">
        <v>841.03386149456651</v>
      </c>
      <c r="C43" s="54">
        <v>292.66055844215458</v>
      </c>
      <c r="D43" s="54">
        <v>1061.6828343282336</v>
      </c>
      <c r="E43" s="54">
        <v>1970.4020447921589</v>
      </c>
      <c r="F43" s="54">
        <v>1241.3278101741651</v>
      </c>
      <c r="G43" s="54">
        <v>858.22638359245627</v>
      </c>
      <c r="H43" s="54">
        <v>113.17080193110533</v>
      </c>
      <c r="I43" s="54">
        <v>452.381519810942</v>
      </c>
      <c r="J43" s="54">
        <v>598.63371210533069</v>
      </c>
      <c r="K43" s="53">
        <v>41.970089165121806</v>
      </c>
      <c r="L43" s="54">
        <v>408.97326958205963</v>
      </c>
      <c r="M43" s="54">
        <v>327.05905064091331</v>
      </c>
      <c r="N43" s="54">
        <v>368.99314669006276</v>
      </c>
      <c r="O43" s="54">
        <v>349.42792233701249</v>
      </c>
      <c r="P43" s="54">
        <v>57.921768101163451</v>
      </c>
      <c r="Q43" s="54">
        <v>9.7043623023918428</v>
      </c>
      <c r="R43" s="55">
        <v>280.1998126531189</v>
      </c>
      <c r="S43" s="55">
        <v>7429.519526671098</v>
      </c>
    </row>
    <row r="44" spans="1:19" x14ac:dyDescent="0.3">
      <c r="A44" s="45">
        <f t="shared" si="1"/>
        <v>44227</v>
      </c>
      <c r="B44" s="53">
        <v>479.01682287949006</v>
      </c>
      <c r="C44" s="54">
        <v>268.04003826530425</v>
      </c>
      <c r="D44" s="54">
        <v>805.14436545790227</v>
      </c>
      <c r="E44" s="54">
        <v>1318.8809047769462</v>
      </c>
      <c r="F44" s="54">
        <v>706.05531801851214</v>
      </c>
      <c r="G44" s="54">
        <v>540.05522065973139</v>
      </c>
      <c r="H44" s="54">
        <v>96.581099693928593</v>
      </c>
      <c r="I44" s="54">
        <v>257.82046450383154</v>
      </c>
      <c r="J44" s="54">
        <v>413.4983720718991</v>
      </c>
      <c r="K44" s="53">
        <v>27.337750362248926</v>
      </c>
      <c r="L44" s="54">
        <v>336.89709511098283</v>
      </c>
      <c r="M44" s="54">
        <v>245.84086558162682</v>
      </c>
      <c r="N44" s="54">
        <v>215.81551521197883</v>
      </c>
      <c r="O44" s="54">
        <v>219.51079985944904</v>
      </c>
      <c r="P44" s="54">
        <v>48.679155724094329</v>
      </c>
      <c r="Q44" s="54">
        <v>19.190277934913354</v>
      </c>
      <c r="R44" s="55">
        <v>187.33241904480798</v>
      </c>
      <c r="S44" s="55">
        <v>4885.092606327551</v>
      </c>
    </row>
    <row r="45" spans="1:19" x14ac:dyDescent="0.3">
      <c r="A45" s="45">
        <f t="shared" si="1"/>
        <v>44234</v>
      </c>
      <c r="B45" s="53">
        <v>399.46591576054902</v>
      </c>
      <c r="C45" s="54">
        <v>192.05247107985127</v>
      </c>
      <c r="D45" s="54">
        <v>415.1115677743021</v>
      </c>
      <c r="E45" s="54">
        <v>750.24077448402159</v>
      </c>
      <c r="F45" s="54">
        <v>367.57474424837676</v>
      </c>
      <c r="G45" s="54">
        <v>357.84747980811107</v>
      </c>
      <c r="H45" s="54">
        <v>82.614351202215119</v>
      </c>
      <c r="I45" s="54">
        <v>193.29546603757035</v>
      </c>
      <c r="J45" s="54">
        <v>251.09855525330249</v>
      </c>
      <c r="K45" s="53">
        <v>40.723910357353162</v>
      </c>
      <c r="L45" s="54">
        <v>201.60581413997852</v>
      </c>
      <c r="M45" s="54">
        <v>137.03493627981038</v>
      </c>
      <c r="N45" s="54">
        <v>161.58891879241281</v>
      </c>
      <c r="O45" s="54">
        <v>156.0795572531934</v>
      </c>
      <c r="P45" s="54">
        <v>58.628510976392477</v>
      </c>
      <c r="Q45" s="54">
        <v>32.362789090860389</v>
      </c>
      <c r="R45" s="55">
        <v>125.02639687403803</v>
      </c>
      <c r="S45" s="55">
        <v>3009.3013256483318</v>
      </c>
    </row>
    <row r="46" spans="1:19" x14ac:dyDescent="0.3">
      <c r="A46" s="45">
        <f t="shared" si="1"/>
        <v>44241</v>
      </c>
      <c r="B46" s="53">
        <v>205.50270293876133</v>
      </c>
      <c r="C46" s="54">
        <v>87.642805383382552</v>
      </c>
      <c r="D46" s="54">
        <v>509.51842470554152</v>
      </c>
      <c r="E46" s="54">
        <v>564.13834473475617</v>
      </c>
      <c r="F46" s="54">
        <v>397.95443883594214</v>
      </c>
      <c r="G46" s="54">
        <v>341.85564178845561</v>
      </c>
      <c r="H46" s="54">
        <v>126.5012644375451</v>
      </c>
      <c r="I46" s="54">
        <v>216.1832268677133</v>
      </c>
      <c r="J46" s="54">
        <v>172.40294929341826</v>
      </c>
      <c r="K46" s="53">
        <v>22.437060271880867</v>
      </c>
      <c r="L46" s="54">
        <v>115.40915047813058</v>
      </c>
      <c r="M46" s="54">
        <v>110.81116872947882</v>
      </c>
      <c r="N46" s="54">
        <v>57.466332002385172</v>
      </c>
      <c r="O46" s="54">
        <v>167.24861081398734</v>
      </c>
      <c r="P46" s="54">
        <v>27.918898088603754</v>
      </c>
      <c r="Q46" s="54">
        <v>28.977946367647377</v>
      </c>
      <c r="R46" s="55">
        <v>119.09321370004153</v>
      </c>
      <c r="S46" s="55">
        <v>2621.6997989854863</v>
      </c>
    </row>
    <row r="47" spans="1:19" x14ac:dyDescent="0.3">
      <c r="A47" s="45">
        <f t="shared" si="1"/>
        <v>44248</v>
      </c>
      <c r="B47" s="53">
        <v>235.76295786851233</v>
      </c>
      <c r="C47" s="54">
        <v>151.77474431818388</v>
      </c>
      <c r="D47" s="54">
        <v>357.01482870087852</v>
      </c>
      <c r="E47" s="54">
        <v>334.69139396690343</v>
      </c>
      <c r="F47" s="54">
        <v>290.68136392284316</v>
      </c>
      <c r="G47" s="54">
        <v>272.37448616745451</v>
      </c>
      <c r="H47" s="54">
        <v>81.657688127108031</v>
      </c>
      <c r="I47" s="54">
        <v>107.59732154744108</v>
      </c>
      <c r="J47" s="54">
        <v>122.36351801615751</v>
      </c>
      <c r="K47" s="53">
        <v>39.361441742105171</v>
      </c>
      <c r="L47" s="54">
        <v>111.7653483382021</v>
      </c>
      <c r="M47" s="54">
        <v>77.305158539261072</v>
      </c>
      <c r="N47" s="54">
        <v>1.9409448322011826</v>
      </c>
      <c r="O47" s="54">
        <v>92.843462090472144</v>
      </c>
      <c r="P47" s="54">
        <v>90.468943448103076</v>
      </c>
      <c r="Q47" s="54">
        <v>16.404484282157313</v>
      </c>
      <c r="R47" s="55">
        <v>81.111078382927246</v>
      </c>
      <c r="S47" s="55">
        <v>1953.9183026354294</v>
      </c>
    </row>
    <row r="48" spans="1:19" x14ac:dyDescent="0.3">
      <c r="A48" s="45">
        <f t="shared" si="1"/>
        <v>44255</v>
      </c>
      <c r="B48" s="53">
        <v>197.18892673936125</v>
      </c>
      <c r="C48" s="54">
        <v>124.42083289904929</v>
      </c>
      <c r="D48" s="54">
        <v>295.33226787014451</v>
      </c>
      <c r="E48" s="54">
        <v>375.97810057455968</v>
      </c>
      <c r="F48" s="54">
        <v>331.13950227540033</v>
      </c>
      <c r="G48" s="54">
        <v>132.01194799706116</v>
      </c>
      <c r="H48" s="54">
        <v>55.42247093164292</v>
      </c>
      <c r="I48" s="54">
        <v>83.277398825843079</v>
      </c>
      <c r="J48" s="54">
        <v>133.12468947460184</v>
      </c>
      <c r="K48" s="53">
        <v>-0.20099960591477384</v>
      </c>
      <c r="L48" s="54">
        <v>75.28209099004755</v>
      </c>
      <c r="M48" s="54">
        <v>69.895194309488033</v>
      </c>
      <c r="N48" s="54">
        <v>48.947223670768551</v>
      </c>
      <c r="O48" s="54">
        <v>104.66872845413661</v>
      </c>
      <c r="P48" s="54">
        <v>48.607850134463433</v>
      </c>
      <c r="Q48" s="54">
        <v>46.459853802751866</v>
      </c>
      <c r="R48" s="55">
        <v>38.151512988789875</v>
      </c>
      <c r="S48" s="55">
        <v>1727.8961375877043</v>
      </c>
    </row>
    <row r="49" spans="1:19" x14ac:dyDescent="0.3">
      <c r="A49" s="45">
        <f t="shared" si="1"/>
        <v>44262</v>
      </c>
      <c r="B49" s="53">
        <v>154.37863980001657</v>
      </c>
      <c r="C49" s="54">
        <v>139.85316434780344</v>
      </c>
      <c r="D49" s="54">
        <v>260.4555157233749</v>
      </c>
      <c r="E49" s="54">
        <v>357.91551408906935</v>
      </c>
      <c r="F49" s="54">
        <v>276.28324107681726</v>
      </c>
      <c r="G49" s="54">
        <v>287.95403248831155</v>
      </c>
      <c r="H49" s="54">
        <v>77.049022824727075</v>
      </c>
      <c r="I49" s="54">
        <v>135.93818147257025</v>
      </c>
      <c r="J49" s="54">
        <v>98.862970864087288</v>
      </c>
      <c r="K49" s="53">
        <v>22.734097416755077</v>
      </c>
      <c r="L49" s="54">
        <v>83.597540310191903</v>
      </c>
      <c r="M49" s="54">
        <v>53.498722565848027</v>
      </c>
      <c r="N49" s="54">
        <v>41.614578242865605</v>
      </c>
      <c r="O49" s="54">
        <v>108.14677771149621</v>
      </c>
      <c r="P49" s="54">
        <v>71.198985827257104</v>
      </c>
      <c r="Q49" s="54">
        <v>4.9563330982604725</v>
      </c>
      <c r="R49" s="55">
        <v>48.918838366178193</v>
      </c>
      <c r="S49" s="55">
        <v>1788.6902826867954</v>
      </c>
    </row>
    <row r="50" spans="1:19" x14ac:dyDescent="0.3">
      <c r="A50" s="45">
        <f t="shared" si="1"/>
        <v>44269</v>
      </c>
      <c r="B50" s="53">
        <v>81.464715620186098</v>
      </c>
      <c r="C50" s="54">
        <v>162.84164390699249</v>
      </c>
      <c r="D50" s="54">
        <v>213.91803187907431</v>
      </c>
      <c r="E50" s="54">
        <v>249.00945234930896</v>
      </c>
      <c r="F50" s="54">
        <v>171.60869704755873</v>
      </c>
      <c r="G50" s="54">
        <v>137.16880803606011</v>
      </c>
      <c r="H50" s="54">
        <v>52.586457957504223</v>
      </c>
      <c r="I50" s="54">
        <v>73.209430050657716</v>
      </c>
      <c r="J50" s="54">
        <v>15.90051481956209</v>
      </c>
      <c r="K50" s="53">
        <v>11.094686967203117</v>
      </c>
      <c r="L50" s="54">
        <v>61.29977498773377</v>
      </c>
      <c r="M50" s="54">
        <v>36.141647207482492</v>
      </c>
      <c r="N50" s="54">
        <v>23.87235754986898</v>
      </c>
      <c r="O50" s="54">
        <v>69.485920757957217</v>
      </c>
      <c r="P50" s="54">
        <v>37.506256076187739</v>
      </c>
      <c r="Q50" s="54">
        <v>14.841666505513274</v>
      </c>
      <c r="R50" s="55">
        <v>42.684882241614844</v>
      </c>
      <c r="S50" s="55">
        <v>1157.7077516669124</v>
      </c>
    </row>
    <row r="51" spans="1:19" x14ac:dyDescent="0.3">
      <c r="A51" s="45">
        <f t="shared" si="1"/>
        <v>44276</v>
      </c>
      <c r="B51" s="53">
        <v>115.31729429061033</v>
      </c>
      <c r="C51" s="54">
        <v>119.31580881142486</v>
      </c>
      <c r="D51" s="54">
        <v>180.5783258375684</v>
      </c>
      <c r="E51" s="54">
        <v>269.08943500002124</v>
      </c>
      <c r="F51" s="54">
        <v>199.87480542920741</v>
      </c>
      <c r="G51" s="54">
        <v>211.49383455396071</v>
      </c>
      <c r="H51" s="54">
        <v>58.387231492112477</v>
      </c>
      <c r="I51" s="54">
        <v>98.273050521339201</v>
      </c>
      <c r="J51" s="54">
        <v>128.16670795579375</v>
      </c>
      <c r="K51" s="53">
        <v>19.438179352340001</v>
      </c>
      <c r="L51" s="54">
        <v>109.05653891868656</v>
      </c>
      <c r="M51" s="54">
        <v>7.9893280872918808</v>
      </c>
      <c r="N51" s="54">
        <v>46.157385196486814</v>
      </c>
      <c r="O51" s="54">
        <v>61.037143052594502</v>
      </c>
      <c r="P51" s="54">
        <v>31.889981599089168</v>
      </c>
      <c r="Q51" s="54">
        <v>12.82394958287631</v>
      </c>
      <c r="R51" s="55">
        <v>32.472931605056829</v>
      </c>
      <c r="S51" s="55">
        <v>1380.4964938920184</v>
      </c>
    </row>
    <row r="52" spans="1:19" x14ac:dyDescent="0.3">
      <c r="A52" s="45">
        <f t="shared" si="1"/>
        <v>44283</v>
      </c>
      <c r="B52" s="53">
        <v>143.97200922731281</v>
      </c>
      <c r="C52" s="54">
        <v>131.35467241975357</v>
      </c>
      <c r="D52" s="54">
        <v>258.22693503471487</v>
      </c>
      <c r="E52" s="54">
        <v>240.16348382370575</v>
      </c>
      <c r="F52" s="54">
        <v>185.88091900445374</v>
      </c>
      <c r="G52" s="54">
        <v>140.35176941665509</v>
      </c>
      <c r="H52" s="54">
        <v>36.221707641538615</v>
      </c>
      <c r="I52" s="54">
        <v>60.947933715639579</v>
      </c>
      <c r="J52" s="54">
        <v>29.0949589341825</v>
      </c>
      <c r="K52" s="53">
        <v>-6.6178317182797741</v>
      </c>
      <c r="L52" s="54">
        <v>13.70080127699714</v>
      </c>
      <c r="M52" s="54">
        <v>18.519098583174468</v>
      </c>
      <c r="N52" s="54">
        <v>-17.164642998491615</v>
      </c>
      <c r="O52" s="54">
        <v>59.015123738242494</v>
      </c>
      <c r="P52" s="54">
        <v>47.448259135006822</v>
      </c>
      <c r="Q52" s="54">
        <v>9.5245334889129367</v>
      </c>
      <c r="R52" s="55">
        <v>50.091258821671033</v>
      </c>
      <c r="S52" s="55">
        <v>1226.2143892179938</v>
      </c>
    </row>
    <row r="53" spans="1:19" x14ac:dyDescent="0.3">
      <c r="A53" s="45">
        <f t="shared" si="1"/>
        <v>44290</v>
      </c>
      <c r="B53" s="53">
        <v>176.62069545723284</v>
      </c>
      <c r="C53" s="54">
        <v>182.18233101427398</v>
      </c>
      <c r="D53" s="54">
        <v>279.94971472147904</v>
      </c>
      <c r="E53" s="54">
        <v>279.14316553480671</v>
      </c>
      <c r="F53" s="54">
        <v>172.08312827840587</v>
      </c>
      <c r="G53" s="54">
        <v>164.45770188948347</v>
      </c>
      <c r="H53" s="54">
        <v>115.16092484332881</v>
      </c>
      <c r="I53" s="54">
        <v>87.493787288752173</v>
      </c>
      <c r="J53" s="54">
        <v>12.198511608854574</v>
      </c>
      <c r="K53" s="53">
        <v>40.065707807260253</v>
      </c>
      <c r="L53" s="54">
        <v>-23.159175088313077</v>
      </c>
      <c r="M53" s="54">
        <v>70.029863855858537</v>
      </c>
      <c r="N53" s="54">
        <v>-20.096993610191646</v>
      </c>
      <c r="O53" s="54">
        <v>115.88020455287722</v>
      </c>
      <c r="P53" s="54">
        <v>27.719666022284201</v>
      </c>
      <c r="Q53" s="54">
        <v>1.434631006783178</v>
      </c>
      <c r="R53" s="55">
        <v>25.309349335440743</v>
      </c>
      <c r="S53" s="55">
        <v>1469.2899606365736</v>
      </c>
    </row>
    <row r="54" spans="1:19" x14ac:dyDescent="0.3">
      <c r="A54" s="45">
        <f t="shared" si="1"/>
        <v>44297</v>
      </c>
      <c r="B54" s="53">
        <v>165.82560202417335</v>
      </c>
      <c r="C54" s="54">
        <v>142.30753158379832</v>
      </c>
      <c r="D54" s="54">
        <v>274.4780849206395</v>
      </c>
      <c r="E54" s="54">
        <v>241.79392357724419</v>
      </c>
      <c r="F54" s="54">
        <v>182.59596486938517</v>
      </c>
      <c r="G54" s="54">
        <v>112.75388430123212</v>
      </c>
      <c r="H54" s="54">
        <v>109.14140615154912</v>
      </c>
      <c r="I54" s="54">
        <v>212.85117429838226</v>
      </c>
      <c r="J54" s="54">
        <v>130.37448484138963</v>
      </c>
      <c r="K54" s="53">
        <v>32.033373932720863</v>
      </c>
      <c r="L54" s="54">
        <v>71.613846478081655</v>
      </c>
      <c r="M54" s="54">
        <v>-11.872974877006698</v>
      </c>
      <c r="N54" s="54">
        <v>24.685930795397667</v>
      </c>
      <c r="O54" s="54">
        <v>103.18007866722257</v>
      </c>
      <c r="P54" s="54">
        <v>55.015866369427428</v>
      </c>
      <c r="Q54" s="54">
        <v>39.012098821861059</v>
      </c>
      <c r="R54" s="55">
        <v>39.270335688173702</v>
      </c>
      <c r="S54" s="55">
        <v>1572.1220565677941</v>
      </c>
    </row>
    <row r="55" spans="1:19" x14ac:dyDescent="0.3">
      <c r="A55" s="45">
        <f t="shared" si="1"/>
        <v>44304</v>
      </c>
      <c r="B55" s="53">
        <v>137.3838185394427</v>
      </c>
      <c r="C55" s="54">
        <v>264.08631434179517</v>
      </c>
      <c r="D55" s="54">
        <v>283.48807305365108</v>
      </c>
      <c r="E55" s="54">
        <v>200.56652047838179</v>
      </c>
      <c r="F55" s="54">
        <v>226.92839985467049</v>
      </c>
      <c r="G55" s="54">
        <v>165.23361311727467</v>
      </c>
      <c r="H55" s="54">
        <v>89.907858772783527</v>
      </c>
      <c r="I55" s="54">
        <v>149.6651584645607</v>
      </c>
      <c r="J55" s="54">
        <v>26.718312157452488</v>
      </c>
      <c r="K55" s="53">
        <v>36.927301779171799</v>
      </c>
      <c r="L55" s="54">
        <v>-41.624536941294252</v>
      </c>
      <c r="M55" s="54">
        <v>4.8145814522741261</v>
      </c>
      <c r="N55" s="54">
        <v>-17.542283995060643</v>
      </c>
      <c r="O55" s="54">
        <v>53.009277227907774</v>
      </c>
      <c r="P55" s="54">
        <v>78.401780196924022</v>
      </c>
      <c r="Q55" s="54">
        <v>2.3916446992742522</v>
      </c>
      <c r="R55" s="55">
        <v>72.320728945478379</v>
      </c>
      <c r="S55" s="55">
        <v>1543.9780687799721</v>
      </c>
    </row>
    <row r="56" spans="1:19" x14ac:dyDescent="0.3">
      <c r="A56" s="45">
        <f t="shared" si="1"/>
        <v>44311</v>
      </c>
      <c r="B56" s="53">
        <v>107.69028167277907</v>
      </c>
      <c r="C56" s="54">
        <v>253.69321267395577</v>
      </c>
      <c r="D56" s="54">
        <v>307.70464200017841</v>
      </c>
      <c r="E56" s="54">
        <v>240.09769852612317</v>
      </c>
      <c r="F56" s="54">
        <v>125.71666055614571</v>
      </c>
      <c r="G56" s="54">
        <v>126.76984442513901</v>
      </c>
      <c r="H56" s="54">
        <v>190.21096607213212</v>
      </c>
      <c r="I56" s="54">
        <v>168.37646193197168</v>
      </c>
      <c r="J56" s="54">
        <v>-12.120854249433705</v>
      </c>
      <c r="K56" s="53">
        <v>46.903724764408437</v>
      </c>
      <c r="L56" s="54">
        <v>-13.667152932080171</v>
      </c>
      <c r="M56" s="54">
        <v>23.262051244737961</v>
      </c>
      <c r="N56" s="54">
        <v>3.6277919533647491</v>
      </c>
      <c r="O56" s="54">
        <v>69.17418941900587</v>
      </c>
      <c r="P56" s="54">
        <v>64.247906896934808</v>
      </c>
      <c r="Q56" s="54">
        <v>-13.598541700561526</v>
      </c>
      <c r="R56" s="55">
        <v>7.3662264028634468</v>
      </c>
      <c r="S56" s="55">
        <v>1520.2597678584498</v>
      </c>
    </row>
    <row r="57" spans="1:19" x14ac:dyDescent="0.3">
      <c r="A57" s="45">
        <f t="shared" si="1"/>
        <v>44318</v>
      </c>
      <c r="B57" s="53">
        <v>85.978135105907313</v>
      </c>
      <c r="C57" s="54">
        <v>280.8366110640967</v>
      </c>
      <c r="D57" s="54">
        <v>261.53648683375809</v>
      </c>
      <c r="E57" s="54">
        <v>215.73451355310135</v>
      </c>
      <c r="F57" s="54">
        <v>155.60538933879434</v>
      </c>
      <c r="G57" s="54">
        <v>133.3655065583697</v>
      </c>
      <c r="H57" s="54">
        <v>200.10228319160609</v>
      </c>
      <c r="I57" s="54">
        <v>185.80862321018196</v>
      </c>
      <c r="J57" s="54">
        <v>75.041072470218182</v>
      </c>
      <c r="K57" s="53">
        <v>2.6309262164426741</v>
      </c>
      <c r="L57" s="54">
        <v>-0.2581717528904619</v>
      </c>
      <c r="M57" s="54">
        <v>33.842383673603081</v>
      </c>
      <c r="N57" s="54">
        <v>-3.7126606767394037</v>
      </c>
      <c r="O57" s="54">
        <v>46.228018158530858</v>
      </c>
      <c r="P57" s="54">
        <v>83.902105063454314</v>
      </c>
      <c r="Q57" s="54">
        <v>15.493691282846385</v>
      </c>
      <c r="R57" s="55">
        <v>-4.4423341285541937</v>
      </c>
      <c r="S57" s="55">
        <v>1594.0086213260474</v>
      </c>
    </row>
    <row r="58" spans="1:19" x14ac:dyDescent="0.3">
      <c r="A58" s="45">
        <f t="shared" si="1"/>
        <v>44325</v>
      </c>
      <c r="B58" s="53">
        <v>114.62178810772548</v>
      </c>
      <c r="C58" s="54">
        <v>325.91212008878006</v>
      </c>
      <c r="D58" s="54">
        <v>289.03476080073756</v>
      </c>
      <c r="E58" s="54">
        <v>211.56707321794102</v>
      </c>
      <c r="F58" s="54">
        <v>142.62624177574935</v>
      </c>
      <c r="G58" s="54">
        <v>183.46141069248608</v>
      </c>
      <c r="H58" s="54">
        <v>268.26348171435956</v>
      </c>
      <c r="I58" s="54">
        <v>244.06496235423765</v>
      </c>
      <c r="J58" s="54">
        <v>80.548845072359654</v>
      </c>
      <c r="K58" s="53">
        <v>36.260519354289414</v>
      </c>
      <c r="L58" s="54">
        <v>-10.601810628677754</v>
      </c>
      <c r="M58" s="54">
        <v>5.1958082130646517</v>
      </c>
      <c r="N58" s="54">
        <v>-22.577467129992101</v>
      </c>
      <c r="O58" s="54">
        <v>93.177234628384497</v>
      </c>
      <c r="P58" s="54">
        <v>103.75531949512978</v>
      </c>
      <c r="Q58" s="54">
        <v>20.765062077172274</v>
      </c>
      <c r="R58" s="55">
        <v>-27.793085786027802</v>
      </c>
      <c r="S58" s="55">
        <v>1860.1006838243884</v>
      </c>
    </row>
    <row r="59" spans="1:19" x14ac:dyDescent="0.3">
      <c r="A59" s="45">
        <f t="shared" si="1"/>
        <v>44332</v>
      </c>
      <c r="B59" s="53">
        <v>58.343208035459838</v>
      </c>
      <c r="C59" s="54">
        <v>370.88670131066488</v>
      </c>
      <c r="D59" s="54">
        <v>525.11895024018349</v>
      </c>
      <c r="E59" s="54">
        <v>216.39441940512324</v>
      </c>
      <c r="F59" s="54">
        <v>142.77920312501465</v>
      </c>
      <c r="G59" s="54">
        <v>124.61709616232292</v>
      </c>
      <c r="H59" s="54">
        <v>225.20546309717872</v>
      </c>
      <c r="I59" s="54">
        <v>237.34786809318325</v>
      </c>
      <c r="J59" s="54">
        <v>1.1856630847926226</v>
      </c>
      <c r="K59" s="53">
        <v>9.6662515891141823</v>
      </c>
      <c r="L59" s="54">
        <v>-60.464388008450669</v>
      </c>
      <c r="M59" s="54">
        <v>68.657701651888431</v>
      </c>
      <c r="N59" s="54">
        <v>-9.0828278776527895</v>
      </c>
      <c r="O59" s="54">
        <v>156.14801056333368</v>
      </c>
      <c r="P59" s="54">
        <v>97.668723857141288</v>
      </c>
      <c r="Q59" s="54">
        <v>10.284580146741661</v>
      </c>
      <c r="R59" s="55">
        <v>86.735364363233771</v>
      </c>
      <c r="S59" s="55">
        <v>1901.8785725539165</v>
      </c>
    </row>
    <row r="60" spans="1:19" x14ac:dyDescent="0.3">
      <c r="A60" s="45">
        <f t="shared" si="1"/>
        <v>44339</v>
      </c>
      <c r="B60" s="53">
        <v>120.92595201408403</v>
      </c>
      <c r="C60" s="54">
        <v>405.97579490041812</v>
      </c>
      <c r="D60" s="54">
        <v>618.4254020022554</v>
      </c>
      <c r="E60" s="54">
        <v>265.41789465682677</v>
      </c>
      <c r="F60" s="54">
        <v>124.76923012080692</v>
      </c>
      <c r="G60" s="54">
        <v>216.06187764382457</v>
      </c>
      <c r="H60" s="54">
        <v>257.75313747502418</v>
      </c>
      <c r="I60" s="54">
        <v>367.5559354345819</v>
      </c>
      <c r="J60" s="54">
        <v>174.75401189331478</v>
      </c>
      <c r="K60" s="53">
        <v>16.942195056844724</v>
      </c>
      <c r="L60" s="54">
        <v>55.764833520568004</v>
      </c>
      <c r="M60" s="54">
        <v>-33.257017371814413</v>
      </c>
      <c r="N60" s="54">
        <v>5.1293495742755226</v>
      </c>
      <c r="O60" s="54">
        <v>169.11237025215485</v>
      </c>
      <c r="P60" s="54">
        <v>78.549772179443465</v>
      </c>
      <c r="Q60" s="54">
        <v>-16.29995456204901</v>
      </c>
      <c r="R60" s="55">
        <v>128.72418587104016</v>
      </c>
      <c r="S60" s="55">
        <v>2551.6392361411345</v>
      </c>
    </row>
    <row r="61" spans="1:19" x14ac:dyDescent="0.3">
      <c r="A61" s="45">
        <f t="shared" si="1"/>
        <v>44346</v>
      </c>
      <c r="B61" s="53">
        <v>167.8150135499302</v>
      </c>
      <c r="C61" s="54">
        <v>398.97483400209376</v>
      </c>
      <c r="D61" s="54">
        <v>944.77218406601764</v>
      </c>
      <c r="E61" s="54">
        <v>431.30446800090954</v>
      </c>
      <c r="F61" s="54">
        <v>299.02286308508064</v>
      </c>
      <c r="G61" s="54">
        <v>278.20108448779308</v>
      </c>
      <c r="H61" s="54">
        <v>298.42466775394422</v>
      </c>
      <c r="I61" s="54">
        <v>367.36342856610975</v>
      </c>
      <c r="J61" s="54">
        <v>8.694699807959978</v>
      </c>
      <c r="K61" s="53">
        <v>-11.168101956375523</v>
      </c>
      <c r="L61" s="54">
        <v>-2.6466852624464536</v>
      </c>
      <c r="M61" s="54">
        <v>126.67877259815964</v>
      </c>
      <c r="N61" s="54">
        <v>6.9231581674617928</v>
      </c>
      <c r="O61" s="54">
        <v>294.44168759410115</v>
      </c>
      <c r="P61" s="54">
        <v>70.860868785262028</v>
      </c>
      <c r="Q61" s="54">
        <v>-36.604879798517516</v>
      </c>
      <c r="R61" s="55">
        <v>114.22632838338825</v>
      </c>
      <c r="S61" s="55">
        <v>3194.5732433198118</v>
      </c>
    </row>
    <row r="62" spans="1:19" x14ac:dyDescent="0.3">
      <c r="A62" s="45">
        <f t="shared" si="1"/>
        <v>44353</v>
      </c>
      <c r="B62" s="53">
        <v>136.55667680246643</v>
      </c>
      <c r="C62" s="54">
        <v>408.32152474257964</v>
      </c>
      <c r="D62" s="54">
        <v>1098.9974115661455</v>
      </c>
      <c r="E62" s="54">
        <v>296.73448955907793</v>
      </c>
      <c r="F62" s="54">
        <v>341.57217540645729</v>
      </c>
      <c r="G62" s="54">
        <v>324.85519260198839</v>
      </c>
      <c r="H62" s="54">
        <v>219.17332514160432</v>
      </c>
      <c r="I62" s="54">
        <v>391.30632731867081</v>
      </c>
      <c r="J62" s="54">
        <v>85.484815115471065</v>
      </c>
      <c r="K62" s="53">
        <v>-3.7083812271283705</v>
      </c>
      <c r="L62" s="54">
        <v>70.329299123812348</v>
      </c>
      <c r="M62" s="54">
        <v>107.7603321081142</v>
      </c>
      <c r="N62" s="54">
        <v>42.389460188177281</v>
      </c>
      <c r="O62" s="54">
        <v>428.49717738719096</v>
      </c>
      <c r="P62" s="54">
        <v>119.24933801039759</v>
      </c>
      <c r="Q62" s="54">
        <v>-26.48322358139427</v>
      </c>
      <c r="R62" s="55">
        <v>78.715074014224513</v>
      </c>
      <c r="S62" s="55">
        <v>3303.0019382544961</v>
      </c>
    </row>
    <row r="63" spans="1:19" x14ac:dyDescent="0.3">
      <c r="A63" s="45">
        <f t="shared" si="1"/>
        <v>44360</v>
      </c>
      <c r="B63" s="53">
        <v>-82.267311888916083</v>
      </c>
      <c r="C63" s="54">
        <v>267.10022730320691</v>
      </c>
      <c r="D63" s="54">
        <v>1685.1568680974144</v>
      </c>
      <c r="E63" s="54">
        <v>210.75638867128328</v>
      </c>
      <c r="F63" s="54">
        <v>200.38518435347237</v>
      </c>
      <c r="G63" s="54">
        <v>207.80200976525077</v>
      </c>
      <c r="H63" s="54">
        <v>129.95861544691286</v>
      </c>
      <c r="I63" s="54">
        <v>246.92519899612284</v>
      </c>
      <c r="J63" s="54">
        <v>12.902289531731185</v>
      </c>
      <c r="K63" s="53">
        <v>7.6102567126266649</v>
      </c>
      <c r="L63" s="54">
        <v>88.358416352855102</v>
      </c>
      <c r="M63" s="54">
        <v>314.6844660385367</v>
      </c>
      <c r="N63" s="54">
        <v>-75.828786280235875</v>
      </c>
      <c r="O63" s="54">
        <v>533.16609818483425</v>
      </c>
      <c r="P63" s="54">
        <v>84.929539641347645</v>
      </c>
      <c r="Q63" s="54">
        <v>-5.7885634707916438</v>
      </c>
      <c r="R63" s="55">
        <v>240.72160555826645</v>
      </c>
      <c r="S63" s="55">
        <v>2960.9867821653679</v>
      </c>
    </row>
    <row r="64" spans="1:19" x14ac:dyDescent="0.3">
      <c r="A64" s="45">
        <f t="shared" si="1"/>
        <v>44367</v>
      </c>
      <c r="B64" s="53">
        <v>133.82455167411149</v>
      </c>
      <c r="C64" s="54">
        <v>225.6156759838384</v>
      </c>
      <c r="D64" s="54">
        <v>2737.6995480326209</v>
      </c>
      <c r="E64" s="54">
        <v>298.39043474920436</v>
      </c>
      <c r="F64" s="54">
        <v>305.39698426866084</v>
      </c>
      <c r="G64" s="54">
        <v>327.84994516032657</v>
      </c>
      <c r="H64" s="54">
        <v>123.53691289807438</v>
      </c>
      <c r="I64" s="54">
        <v>501.2651459637259</v>
      </c>
      <c r="J64" s="54">
        <v>222.82231777633979</v>
      </c>
      <c r="K64" s="53">
        <v>31.473976278518819</v>
      </c>
      <c r="L64" s="54">
        <v>214.8613043751692</v>
      </c>
      <c r="M64" s="54">
        <v>597.30429593352233</v>
      </c>
      <c r="N64" s="54">
        <v>8.4997173632779095</v>
      </c>
      <c r="O64" s="54">
        <v>968.7804032447483</v>
      </c>
      <c r="P64" s="54">
        <v>102.10340012680575</v>
      </c>
      <c r="Q64" s="54">
        <v>84.296390539689924</v>
      </c>
      <c r="R64" s="55">
        <v>475.26431417018159</v>
      </c>
      <c r="S64" s="55">
        <v>4876.401516506874</v>
      </c>
    </row>
    <row r="65" spans="1:19" x14ac:dyDescent="0.3">
      <c r="A65" s="45">
        <f t="shared" si="1"/>
        <v>44374</v>
      </c>
      <c r="B65" s="53">
        <v>171.03011605625966</v>
      </c>
      <c r="C65" s="54">
        <v>274.6612924562163</v>
      </c>
      <c r="D65" s="54">
        <v>3617.3429412594114</v>
      </c>
      <c r="E65" s="54">
        <v>331.84068733632989</v>
      </c>
      <c r="F65" s="54">
        <v>645.80292952275931</v>
      </c>
      <c r="G65" s="54">
        <v>482.14852840019671</v>
      </c>
      <c r="H65" s="54">
        <v>151.94920082701196</v>
      </c>
      <c r="I65" s="54">
        <v>571.21852038844986</v>
      </c>
      <c r="J65" s="54">
        <v>356.69638297515667</v>
      </c>
      <c r="K65" s="53">
        <v>12.255693887833502</v>
      </c>
      <c r="L65" s="54">
        <v>279.60025433520957</v>
      </c>
      <c r="M65" s="54">
        <v>883.3920339585917</v>
      </c>
      <c r="N65" s="54">
        <v>-19.052822256502168</v>
      </c>
      <c r="O65" s="54">
        <v>1439.1818838385652</v>
      </c>
      <c r="P65" s="54">
        <v>66.593294563096407</v>
      </c>
      <c r="Q65" s="54">
        <v>52.707819898410492</v>
      </c>
      <c r="R65" s="55">
        <v>589.3499350665993</v>
      </c>
      <c r="S65" s="55">
        <v>6602.690599221849</v>
      </c>
    </row>
    <row r="66" spans="1:19" x14ac:dyDescent="0.3">
      <c r="A66" s="45">
        <f t="shared" si="1"/>
        <v>44381</v>
      </c>
      <c r="B66" s="53">
        <v>304.27973006842944</v>
      </c>
      <c r="C66" s="54">
        <v>313.70619030224373</v>
      </c>
      <c r="D66" s="54">
        <v>3803.2397357824448</v>
      </c>
      <c r="E66" s="54">
        <v>461.42246262562298</v>
      </c>
      <c r="F66" s="54">
        <v>1186.2261988723653</v>
      </c>
      <c r="G66" s="54">
        <v>720.0249200725965</v>
      </c>
      <c r="H66" s="54">
        <v>118.49744710386415</v>
      </c>
      <c r="I66" s="54">
        <v>725.07538839526865</v>
      </c>
      <c r="J66" s="54">
        <v>583.0972999698713</v>
      </c>
      <c r="K66" s="53">
        <v>54.704238424340218</v>
      </c>
      <c r="L66" s="54">
        <v>458.31612147890189</v>
      </c>
      <c r="M66" s="54">
        <v>1070.9563726576341</v>
      </c>
      <c r="N66" s="54">
        <v>19.161204632661224</v>
      </c>
      <c r="O66" s="54">
        <v>1442.0067374069922</v>
      </c>
      <c r="P66" s="54">
        <v>88.733358267751299</v>
      </c>
      <c r="Q66" s="54">
        <v>101.59302928105183</v>
      </c>
      <c r="R66" s="55">
        <v>669.081743048014</v>
      </c>
      <c r="S66" s="55">
        <v>8215.5693731926731</v>
      </c>
    </row>
    <row r="67" spans="1:19" x14ac:dyDescent="0.3">
      <c r="A67" s="45">
        <f t="shared" si="1"/>
        <v>44388</v>
      </c>
      <c r="B67" s="53">
        <v>601.04174279428389</v>
      </c>
      <c r="C67" s="54">
        <v>354.80543983687221</v>
      </c>
      <c r="D67" s="54">
        <v>3692.3305725427658</v>
      </c>
      <c r="E67" s="54">
        <v>1000.629947485389</v>
      </c>
      <c r="F67" s="54">
        <v>1608.2047935431151</v>
      </c>
      <c r="G67" s="54">
        <v>993.22905683692989</v>
      </c>
      <c r="H67" s="54">
        <v>217.27124539850314</v>
      </c>
      <c r="I67" s="54">
        <v>929.11838666244785</v>
      </c>
      <c r="J67" s="54">
        <v>886.05419175666134</v>
      </c>
      <c r="K67" s="53">
        <v>57.788387986613401</v>
      </c>
      <c r="L67" s="54">
        <v>625.86765140435057</v>
      </c>
      <c r="M67" s="54">
        <v>1111.9522375661886</v>
      </c>
      <c r="N67" s="54">
        <v>159.63903746132723</v>
      </c>
      <c r="O67" s="54">
        <v>1199.4603169650763</v>
      </c>
      <c r="P67" s="54">
        <v>106.08774789408031</v>
      </c>
      <c r="Q67" s="54">
        <v>183.17574002303263</v>
      </c>
      <c r="R67" s="55">
        <v>733.83451724718111</v>
      </c>
      <c r="S67" s="55">
        <v>10282.685376856967</v>
      </c>
    </row>
    <row r="68" spans="1:19" x14ac:dyDescent="0.3">
      <c r="A68" s="45">
        <f t="shared" si="1"/>
        <v>44395</v>
      </c>
      <c r="B68" s="53">
        <v>695.86812689800331</v>
      </c>
      <c r="C68" s="54">
        <v>410.89846852573442</v>
      </c>
      <c r="D68" s="54">
        <v>2795.4718475977566</v>
      </c>
      <c r="E68" s="54">
        <v>1212.6357688632579</v>
      </c>
      <c r="F68" s="54">
        <v>1657.2064183213097</v>
      </c>
      <c r="G68" s="54">
        <v>1079.3957844591796</v>
      </c>
      <c r="H68" s="54">
        <v>193.40530060210335</v>
      </c>
      <c r="I68" s="54">
        <v>983.32879518527238</v>
      </c>
      <c r="J68" s="54">
        <v>1071.8243483426902</v>
      </c>
      <c r="K68" s="53">
        <v>79.209400012740588</v>
      </c>
      <c r="L68" s="54">
        <v>769.80735603139976</v>
      </c>
      <c r="M68" s="54">
        <v>827.35340902506152</v>
      </c>
      <c r="N68" s="54">
        <v>165.07621727377193</v>
      </c>
      <c r="O68" s="54">
        <v>869.60175716700462</v>
      </c>
      <c r="P68" s="54">
        <v>116.40800363066489</v>
      </c>
      <c r="Q68" s="54">
        <v>145.37689552578394</v>
      </c>
      <c r="R68" s="55">
        <v>595.68507232573995</v>
      </c>
      <c r="S68" s="55">
        <v>10100.03485879533</v>
      </c>
    </row>
    <row r="69" spans="1:19" x14ac:dyDescent="0.3">
      <c r="A69" s="45">
        <f t="shared" si="1"/>
        <v>44402</v>
      </c>
      <c r="B69" s="53">
        <v>501.58746969864023</v>
      </c>
      <c r="C69" s="54">
        <v>455.39266780732748</v>
      </c>
      <c r="D69" s="54">
        <v>2140.5758652001573</v>
      </c>
      <c r="E69" s="54">
        <v>1366.9258316578853</v>
      </c>
      <c r="F69" s="54">
        <v>1393.1254164165623</v>
      </c>
      <c r="G69" s="54">
        <v>931.13633777789676</v>
      </c>
      <c r="H69" s="54">
        <v>175.69133087336093</v>
      </c>
      <c r="I69" s="54">
        <v>675.16163289602298</v>
      </c>
      <c r="J69" s="54">
        <v>1253.3459648229564</v>
      </c>
      <c r="K69" s="53">
        <v>56.392537273370607</v>
      </c>
      <c r="L69" s="54">
        <v>774.61928193442475</v>
      </c>
      <c r="M69" s="54">
        <v>621.82523370646254</v>
      </c>
      <c r="N69" s="54">
        <v>208.20345057161376</v>
      </c>
      <c r="O69" s="54">
        <v>704.14318144335266</v>
      </c>
      <c r="P69" s="54">
        <v>102.92348338253007</v>
      </c>
      <c r="Q69" s="54">
        <v>115.04320739480457</v>
      </c>
      <c r="R69" s="55">
        <v>382.43294443658476</v>
      </c>
      <c r="S69" s="55">
        <v>8892.9425171508192</v>
      </c>
    </row>
    <row r="70" spans="1:19" x14ac:dyDescent="0.3">
      <c r="A70" s="45">
        <f t="shared" ref="A70:A92" si="2">A69+7</f>
        <v>44409</v>
      </c>
      <c r="B70" s="53">
        <v>597.45438385818397</v>
      </c>
      <c r="C70" s="54">
        <v>323.87019225195047</v>
      </c>
      <c r="D70" s="54">
        <v>1274.9749356416748</v>
      </c>
      <c r="E70" s="54">
        <v>1170.3227453423567</v>
      </c>
      <c r="F70" s="54">
        <v>861.87474308279047</v>
      </c>
      <c r="G70" s="54">
        <v>671.85027648064818</v>
      </c>
      <c r="H70" s="54">
        <v>134.93089603513965</v>
      </c>
      <c r="I70" s="54">
        <v>528.25523535705941</v>
      </c>
      <c r="J70" s="54">
        <v>1256.1677082560914</v>
      </c>
      <c r="K70" s="53">
        <v>51.782274006391305</v>
      </c>
      <c r="L70" s="54">
        <v>894.39597232284291</v>
      </c>
      <c r="M70" s="54">
        <v>363.05476115805163</v>
      </c>
      <c r="N70" s="54">
        <v>247.28502150691691</v>
      </c>
      <c r="O70" s="54">
        <v>381.22527406062693</v>
      </c>
      <c r="P70" s="54">
        <v>95.47674655608543</v>
      </c>
      <c r="Q70" s="54">
        <v>122.35297315524642</v>
      </c>
      <c r="R70" s="55">
        <v>236.33431584966951</v>
      </c>
      <c r="S70" s="55">
        <v>6819.7011163058669</v>
      </c>
    </row>
    <row r="71" spans="1:19" x14ac:dyDescent="0.3">
      <c r="A71" s="45">
        <f t="shared" si="2"/>
        <v>44416</v>
      </c>
      <c r="B71" s="53">
        <v>535.40052729809145</v>
      </c>
      <c r="C71" s="54">
        <v>248.17540823739955</v>
      </c>
      <c r="D71" s="54">
        <v>838.71284244474646</v>
      </c>
      <c r="E71" s="54">
        <v>1107.7941139145544</v>
      </c>
      <c r="F71" s="54">
        <v>401.11965670146355</v>
      </c>
      <c r="G71" s="54">
        <v>466.54925462974154</v>
      </c>
      <c r="H71" s="54">
        <v>125.17829096034149</v>
      </c>
      <c r="I71" s="54">
        <v>345.43042222085955</v>
      </c>
      <c r="J71" s="54">
        <v>1083.016408404382</v>
      </c>
      <c r="K71" s="53">
        <v>22.923310492696459</v>
      </c>
      <c r="L71" s="54">
        <v>752.3032482129056</v>
      </c>
      <c r="M71" s="54">
        <v>195.2896635471659</v>
      </c>
      <c r="N71" s="54">
        <v>267.26497599535463</v>
      </c>
      <c r="O71" s="54">
        <v>308.80886541111141</v>
      </c>
      <c r="P71" s="54">
        <v>69.545176832600447</v>
      </c>
      <c r="Q71" s="54">
        <v>133.38113146704046</v>
      </c>
      <c r="R71" s="55">
        <v>161.36265533157945</v>
      </c>
      <c r="S71" s="55">
        <v>5151.3769248116059</v>
      </c>
    </row>
    <row r="72" spans="1:19" x14ac:dyDescent="0.3">
      <c r="A72" s="45">
        <f t="shared" si="2"/>
        <v>44423</v>
      </c>
      <c r="B72" s="53">
        <v>775.318999504987</v>
      </c>
      <c r="C72" s="54">
        <v>333.99840413506081</v>
      </c>
      <c r="D72" s="54">
        <v>557.52979812231752</v>
      </c>
      <c r="E72" s="54">
        <v>1359.8120003680997</v>
      </c>
      <c r="F72" s="54">
        <v>404.71088157669374</v>
      </c>
      <c r="G72" s="54">
        <v>431.11743751081053</v>
      </c>
      <c r="H72" s="54">
        <v>198.80401287782695</v>
      </c>
      <c r="I72" s="54">
        <v>360.48709451079401</v>
      </c>
      <c r="J72" s="54">
        <v>1031.6731519582038</v>
      </c>
      <c r="K72" s="53">
        <v>70.03917296307759</v>
      </c>
      <c r="L72" s="54">
        <v>714.51810667458153</v>
      </c>
      <c r="M72" s="54">
        <v>166.86714559156985</v>
      </c>
      <c r="N72" s="54">
        <v>347.19492831377823</v>
      </c>
      <c r="O72" s="54">
        <v>204.16859478861039</v>
      </c>
      <c r="P72" s="54">
        <v>94.167934941143727</v>
      </c>
      <c r="Q72" s="54">
        <v>159.68976047781979</v>
      </c>
      <c r="R72" s="55">
        <v>162.47178835345386</v>
      </c>
      <c r="S72" s="55">
        <v>5453.4517805647502</v>
      </c>
    </row>
    <row r="73" spans="1:19" x14ac:dyDescent="0.3">
      <c r="A73" s="45">
        <f t="shared" si="2"/>
        <v>44430</v>
      </c>
      <c r="B73" s="53">
        <v>865.93047134073322</v>
      </c>
      <c r="C73" s="54">
        <v>290.07609265465965</v>
      </c>
      <c r="D73" s="54">
        <v>365.74888151930418</v>
      </c>
      <c r="E73" s="54">
        <v>1228.459743858713</v>
      </c>
      <c r="F73" s="54">
        <v>277.95689634997734</v>
      </c>
      <c r="G73" s="54">
        <v>499.79084562602384</v>
      </c>
      <c r="H73" s="54">
        <v>161.40861021783007</v>
      </c>
      <c r="I73" s="54">
        <v>253.6759644461614</v>
      </c>
      <c r="J73" s="54">
        <v>824.44535942882123</v>
      </c>
      <c r="K73" s="53">
        <v>107.66572078270876</v>
      </c>
      <c r="L73" s="54">
        <v>555.99555235271714</v>
      </c>
      <c r="M73" s="54">
        <v>115.89436032393183</v>
      </c>
      <c r="N73" s="54">
        <v>317.21553710614131</v>
      </c>
      <c r="O73" s="54">
        <v>107.48594994676478</v>
      </c>
      <c r="P73" s="54">
        <v>73.710175639689126</v>
      </c>
      <c r="Q73" s="54">
        <v>155.82906755005536</v>
      </c>
      <c r="R73" s="55">
        <v>51.877359657634202</v>
      </c>
      <c r="S73" s="55">
        <v>4767.4928654422802</v>
      </c>
    </row>
    <row r="74" spans="1:19" x14ac:dyDescent="0.3">
      <c r="A74" s="45">
        <f t="shared" si="2"/>
        <v>44437</v>
      </c>
      <c r="B74" s="53">
        <v>853.99029403618192</v>
      </c>
      <c r="C74" s="54">
        <v>294.87851285033321</v>
      </c>
      <c r="D74" s="54">
        <v>332.70742130506733</v>
      </c>
      <c r="E74" s="54">
        <v>1266.7183560500064</v>
      </c>
      <c r="F74" s="54">
        <v>278.79365451805893</v>
      </c>
      <c r="G74" s="54">
        <v>299.01638656273133</v>
      </c>
      <c r="H74" s="54">
        <v>176.18010825270187</v>
      </c>
      <c r="I74" s="54">
        <v>270.87179884089551</v>
      </c>
      <c r="J74" s="54">
        <v>758.4018894621629</v>
      </c>
      <c r="K74" s="53">
        <v>80.760807242329918</v>
      </c>
      <c r="L74" s="54">
        <v>433.33958499823336</v>
      </c>
      <c r="M74" s="54">
        <v>-2.6335147266145782</v>
      </c>
      <c r="N74" s="54">
        <v>314.53222229925342</v>
      </c>
      <c r="O74" s="54">
        <v>54.176613530161717</v>
      </c>
      <c r="P74" s="54">
        <v>83.490711413173756</v>
      </c>
      <c r="Q74" s="54">
        <v>210.9414667774715</v>
      </c>
      <c r="R74" s="55">
        <v>74.337074168289234</v>
      </c>
      <c r="S74" s="55">
        <v>4531.5584218780859</v>
      </c>
    </row>
    <row r="75" spans="1:19" x14ac:dyDescent="0.3">
      <c r="A75" s="45">
        <f t="shared" si="2"/>
        <v>44444</v>
      </c>
      <c r="B75" s="53">
        <v>741.6145033536302</v>
      </c>
      <c r="C75" s="54">
        <v>180.99519201109695</v>
      </c>
      <c r="D75" s="54">
        <v>133.57202896561103</v>
      </c>
      <c r="E75" s="54">
        <v>889.11794296005883</v>
      </c>
      <c r="F75" s="54">
        <v>130.43180693785575</v>
      </c>
      <c r="G75" s="54">
        <v>237.84477084165746</v>
      </c>
      <c r="H75" s="54">
        <v>143.92974606088438</v>
      </c>
      <c r="I75" s="54">
        <v>130.65727958455045</v>
      </c>
      <c r="J75" s="54">
        <v>494.92815079680167</v>
      </c>
      <c r="K75" s="53">
        <v>105.95869196249087</v>
      </c>
      <c r="L75" s="54">
        <v>309.16631424912907</v>
      </c>
      <c r="M75" s="54">
        <v>15.413016128807612</v>
      </c>
      <c r="N75" s="54">
        <v>237.50032288856278</v>
      </c>
      <c r="O75" s="54">
        <v>58.65897539272521</v>
      </c>
      <c r="P75" s="54">
        <v>70.643226673041909</v>
      </c>
      <c r="Q75" s="54">
        <v>114.77133923639417</v>
      </c>
      <c r="R75" s="55">
        <v>41.66596678699085</v>
      </c>
      <c r="S75" s="55">
        <v>3083.0914215121702</v>
      </c>
    </row>
    <row r="76" spans="1:19" x14ac:dyDescent="0.3">
      <c r="A76" s="45">
        <f t="shared" si="2"/>
        <v>44451</v>
      </c>
      <c r="B76" s="53">
        <v>518.88255356708237</v>
      </c>
      <c r="C76" s="54">
        <v>164.2996266530796</v>
      </c>
      <c r="D76" s="54">
        <v>266.78099117949341</v>
      </c>
      <c r="E76" s="54">
        <v>685.69454646130202</v>
      </c>
      <c r="F76" s="54">
        <v>271.75593668816418</v>
      </c>
      <c r="G76" s="54">
        <v>184.26496228066583</v>
      </c>
      <c r="H76" s="54">
        <v>132.77668300911967</v>
      </c>
      <c r="I76" s="54">
        <v>77.954491510957837</v>
      </c>
      <c r="J76" s="54">
        <v>337.62174563133453</v>
      </c>
      <c r="K76" s="53">
        <v>71.917733737969343</v>
      </c>
      <c r="L76" s="54">
        <v>238.35824321666757</v>
      </c>
      <c r="M76" s="54">
        <v>76.877434570274431</v>
      </c>
      <c r="N76" s="54">
        <v>197.04376818721897</v>
      </c>
      <c r="O76" s="54">
        <v>87.072651987598192</v>
      </c>
      <c r="P76" s="54">
        <v>52.223459243340329</v>
      </c>
      <c r="Q76" s="54">
        <v>78.345266899864129</v>
      </c>
      <c r="R76" s="55">
        <v>41.53047890702004</v>
      </c>
      <c r="S76" s="55">
        <v>2640.0315369812342</v>
      </c>
    </row>
    <row r="77" spans="1:19" x14ac:dyDescent="0.3">
      <c r="A77" s="45">
        <f t="shared" si="2"/>
        <v>44458</v>
      </c>
      <c r="B77" s="56"/>
      <c r="C77" s="10"/>
      <c r="D77" s="10"/>
      <c r="E77" s="10"/>
      <c r="F77" s="10"/>
      <c r="G77" s="10"/>
      <c r="H77" s="10"/>
      <c r="I77" s="10"/>
      <c r="J77" s="10"/>
      <c r="K77" s="56"/>
      <c r="L77" s="10"/>
      <c r="M77" s="10"/>
      <c r="N77" s="10"/>
      <c r="O77" s="10"/>
      <c r="P77" s="10"/>
      <c r="Q77" s="10"/>
      <c r="R77" s="57"/>
      <c r="S77" s="57"/>
    </row>
    <row r="78" spans="1:19" x14ac:dyDescent="0.3">
      <c r="A78" s="45">
        <f t="shared" si="2"/>
        <v>44465</v>
      </c>
      <c r="B78" s="56"/>
      <c r="C78" s="10"/>
      <c r="D78" s="10"/>
      <c r="E78" s="10"/>
      <c r="F78" s="10"/>
      <c r="G78" s="10"/>
      <c r="H78" s="10"/>
      <c r="I78" s="10"/>
      <c r="J78" s="10"/>
      <c r="K78" s="56"/>
      <c r="L78" s="10"/>
      <c r="M78" s="10"/>
      <c r="N78" s="10"/>
      <c r="O78" s="10"/>
      <c r="P78" s="10"/>
      <c r="Q78" s="10"/>
      <c r="R78" s="57"/>
      <c r="S78" s="57"/>
    </row>
    <row r="79" spans="1:19" x14ac:dyDescent="0.3">
      <c r="A79" s="45">
        <f t="shared" si="2"/>
        <v>44472</v>
      </c>
      <c r="B79" s="56"/>
      <c r="C79" s="10"/>
      <c r="D79" s="10"/>
      <c r="E79" s="10"/>
      <c r="F79" s="10"/>
      <c r="G79" s="10"/>
      <c r="H79" s="10"/>
      <c r="I79" s="10"/>
      <c r="J79" s="10"/>
      <c r="K79" s="56"/>
      <c r="L79" s="10"/>
      <c r="M79" s="10"/>
      <c r="N79" s="10"/>
      <c r="O79" s="10"/>
      <c r="P79" s="10"/>
      <c r="Q79" s="10"/>
      <c r="R79" s="57"/>
      <c r="S79" s="57"/>
    </row>
    <row r="80" spans="1:19" x14ac:dyDescent="0.3">
      <c r="A80" s="45">
        <f t="shared" si="2"/>
        <v>44479</v>
      </c>
      <c r="B80" s="56"/>
      <c r="C80" s="10"/>
      <c r="D80" s="10"/>
      <c r="E80" s="10"/>
      <c r="F80" s="10"/>
      <c r="G80" s="10"/>
      <c r="H80" s="10"/>
      <c r="I80" s="10"/>
      <c r="J80" s="10"/>
      <c r="K80" s="56"/>
      <c r="L80" s="10"/>
      <c r="M80" s="10"/>
      <c r="N80" s="10"/>
      <c r="O80" s="10"/>
      <c r="P80" s="10"/>
      <c r="Q80" s="10"/>
      <c r="R80" s="57"/>
      <c r="S80" s="57"/>
    </row>
    <row r="81" spans="1:19" x14ac:dyDescent="0.3">
      <c r="A81" s="45">
        <f t="shared" si="2"/>
        <v>44486</v>
      </c>
      <c r="B81" s="56"/>
      <c r="C81" s="10"/>
      <c r="D81" s="10"/>
      <c r="E81" s="10"/>
      <c r="F81" s="10"/>
      <c r="G81" s="10"/>
      <c r="H81" s="10"/>
      <c r="I81" s="10"/>
      <c r="J81" s="10"/>
      <c r="K81" s="56"/>
      <c r="L81" s="10"/>
      <c r="M81" s="10"/>
      <c r="N81" s="10"/>
      <c r="O81" s="10"/>
      <c r="P81" s="10"/>
      <c r="Q81" s="10"/>
      <c r="R81" s="57"/>
      <c r="S81" s="57"/>
    </row>
    <row r="82" spans="1:19" x14ac:dyDescent="0.3">
      <c r="A82" s="45">
        <f t="shared" si="2"/>
        <v>44493</v>
      </c>
      <c r="B82" s="56"/>
      <c r="C82" s="10"/>
      <c r="D82" s="10"/>
      <c r="E82" s="10"/>
      <c r="F82" s="10"/>
      <c r="G82" s="10"/>
      <c r="H82" s="10"/>
      <c r="I82" s="10"/>
      <c r="J82" s="10"/>
      <c r="K82" s="56"/>
      <c r="L82" s="10"/>
      <c r="M82" s="10"/>
      <c r="N82" s="10"/>
      <c r="O82" s="10"/>
      <c r="P82" s="10"/>
      <c r="Q82" s="10"/>
      <c r="R82" s="57"/>
      <c r="S82" s="57"/>
    </row>
    <row r="83" spans="1:19" x14ac:dyDescent="0.3">
      <c r="A83" s="45">
        <f t="shared" si="2"/>
        <v>44500</v>
      </c>
      <c r="B83" s="56"/>
      <c r="C83" s="10"/>
      <c r="D83" s="10"/>
      <c r="E83" s="10"/>
      <c r="F83" s="10"/>
      <c r="G83" s="10"/>
      <c r="H83" s="10"/>
      <c r="I83" s="10"/>
      <c r="J83" s="10"/>
      <c r="K83" s="56"/>
      <c r="L83" s="10"/>
      <c r="M83" s="10"/>
      <c r="N83" s="10"/>
      <c r="O83" s="10"/>
      <c r="P83" s="10"/>
      <c r="Q83" s="10"/>
      <c r="R83" s="57"/>
      <c r="S83" s="57"/>
    </row>
    <row r="84" spans="1:19" x14ac:dyDescent="0.3">
      <c r="A84" s="45">
        <f t="shared" si="2"/>
        <v>44507</v>
      </c>
      <c r="B84" s="56"/>
      <c r="C84" s="10"/>
      <c r="D84" s="10"/>
      <c r="E84" s="10"/>
      <c r="F84" s="10"/>
      <c r="G84" s="10"/>
      <c r="H84" s="10"/>
      <c r="I84" s="10"/>
      <c r="J84" s="10"/>
      <c r="K84" s="56"/>
      <c r="L84" s="10"/>
      <c r="M84" s="10"/>
      <c r="N84" s="10"/>
      <c r="O84" s="10"/>
      <c r="P84" s="10"/>
      <c r="Q84" s="10"/>
      <c r="R84" s="57"/>
      <c r="S84" s="57"/>
    </row>
    <row r="85" spans="1:19" x14ac:dyDescent="0.3">
      <c r="A85" s="45">
        <f t="shared" si="2"/>
        <v>44514</v>
      </c>
      <c r="B85" s="56"/>
      <c r="C85" s="10"/>
      <c r="D85" s="10"/>
      <c r="E85" s="10"/>
      <c r="F85" s="10"/>
      <c r="G85" s="10"/>
      <c r="H85" s="10"/>
      <c r="I85" s="10"/>
      <c r="J85" s="10"/>
      <c r="K85" s="56"/>
      <c r="L85" s="10"/>
      <c r="M85" s="10"/>
      <c r="N85" s="10"/>
      <c r="O85" s="10"/>
      <c r="P85" s="10"/>
      <c r="Q85" s="10"/>
      <c r="R85" s="57"/>
      <c r="S85" s="57"/>
    </row>
    <row r="86" spans="1:19" x14ac:dyDescent="0.3">
      <c r="A86" s="45">
        <f t="shared" si="2"/>
        <v>44521</v>
      </c>
      <c r="B86" s="56"/>
      <c r="C86" s="10"/>
      <c r="D86" s="10"/>
      <c r="E86" s="10"/>
      <c r="F86" s="10"/>
      <c r="G86" s="10"/>
      <c r="H86" s="10"/>
      <c r="I86" s="10"/>
      <c r="J86" s="10"/>
      <c r="K86" s="56"/>
      <c r="L86" s="10"/>
      <c r="M86" s="10"/>
      <c r="N86" s="10"/>
      <c r="O86" s="10"/>
      <c r="P86" s="10"/>
      <c r="Q86" s="10"/>
      <c r="R86" s="57"/>
      <c r="S86" s="57"/>
    </row>
    <row r="87" spans="1:19" x14ac:dyDescent="0.3">
      <c r="A87" s="45">
        <f t="shared" si="2"/>
        <v>44528</v>
      </c>
      <c r="B87" s="56"/>
      <c r="C87" s="10"/>
      <c r="D87" s="10"/>
      <c r="E87" s="10"/>
      <c r="F87" s="10"/>
      <c r="G87" s="10"/>
      <c r="H87" s="10"/>
      <c r="I87" s="10"/>
      <c r="J87" s="10"/>
      <c r="K87" s="56"/>
      <c r="L87" s="10"/>
      <c r="M87" s="10"/>
      <c r="N87" s="10"/>
      <c r="O87" s="10"/>
      <c r="P87" s="10"/>
      <c r="Q87" s="10"/>
      <c r="R87" s="57"/>
      <c r="S87" s="57"/>
    </row>
    <row r="88" spans="1:19" x14ac:dyDescent="0.3">
      <c r="A88" s="45">
        <f t="shared" si="2"/>
        <v>44535</v>
      </c>
      <c r="B88" s="56"/>
      <c r="C88" s="10"/>
      <c r="D88" s="10"/>
      <c r="E88" s="10"/>
      <c r="F88" s="10"/>
      <c r="G88" s="10"/>
      <c r="H88" s="10"/>
      <c r="I88" s="10"/>
      <c r="J88" s="10"/>
      <c r="K88" s="56"/>
      <c r="L88" s="10"/>
      <c r="M88" s="10"/>
      <c r="N88" s="10"/>
      <c r="O88" s="10"/>
      <c r="P88" s="10"/>
      <c r="Q88" s="10"/>
      <c r="R88" s="57"/>
      <c r="S88" s="57"/>
    </row>
    <row r="89" spans="1:19" x14ac:dyDescent="0.3">
      <c r="A89" s="45">
        <f t="shared" si="2"/>
        <v>44542</v>
      </c>
      <c r="B89" s="56"/>
      <c r="C89" s="10"/>
      <c r="D89" s="10"/>
      <c r="E89" s="10"/>
      <c r="F89" s="10"/>
      <c r="G89" s="10"/>
      <c r="H89" s="10"/>
      <c r="I89" s="10"/>
      <c r="J89" s="10"/>
      <c r="K89" s="56"/>
      <c r="L89" s="10"/>
      <c r="M89" s="10"/>
      <c r="N89" s="10"/>
      <c r="O89" s="10"/>
      <c r="P89" s="10"/>
      <c r="Q89" s="10"/>
      <c r="R89" s="57"/>
      <c r="S89" s="57"/>
    </row>
    <row r="90" spans="1:19" x14ac:dyDescent="0.3">
      <c r="A90" s="45">
        <f t="shared" si="2"/>
        <v>44549</v>
      </c>
      <c r="B90" s="56"/>
      <c r="C90" s="10"/>
      <c r="D90" s="10"/>
      <c r="E90" s="10"/>
      <c r="F90" s="10"/>
      <c r="G90" s="10"/>
      <c r="H90" s="10"/>
      <c r="I90" s="10"/>
      <c r="J90" s="10"/>
      <c r="K90" s="56"/>
      <c r="L90" s="10"/>
      <c r="M90" s="10"/>
      <c r="N90" s="10"/>
      <c r="O90" s="10"/>
      <c r="P90" s="10"/>
      <c r="Q90" s="10"/>
      <c r="R90" s="57"/>
      <c r="S90" s="57"/>
    </row>
    <row r="91" spans="1:19" x14ac:dyDescent="0.3">
      <c r="A91" s="45">
        <f t="shared" si="2"/>
        <v>44556</v>
      </c>
      <c r="B91" s="56"/>
      <c r="C91" s="10"/>
      <c r="D91" s="10"/>
      <c r="E91" s="10"/>
      <c r="F91" s="10"/>
      <c r="G91" s="10"/>
      <c r="H91" s="10"/>
      <c r="I91" s="10"/>
      <c r="J91" s="10"/>
      <c r="K91" s="56"/>
      <c r="L91" s="10"/>
      <c r="M91" s="10"/>
      <c r="N91" s="10"/>
      <c r="O91" s="10"/>
      <c r="P91" s="10"/>
      <c r="Q91" s="10"/>
      <c r="R91" s="57"/>
      <c r="S91" s="57"/>
    </row>
    <row r="92" spans="1:19" ht="15" thickBot="1" x14ac:dyDescent="0.35">
      <c r="A92" s="46">
        <f t="shared" si="2"/>
        <v>44563</v>
      </c>
      <c r="B92" s="41"/>
      <c r="C92" s="58"/>
      <c r="D92" s="58"/>
      <c r="E92" s="58"/>
      <c r="F92" s="58"/>
      <c r="G92" s="58"/>
      <c r="H92" s="58"/>
      <c r="I92" s="58"/>
      <c r="J92" s="58"/>
      <c r="K92" s="41"/>
      <c r="L92" s="58"/>
      <c r="M92" s="58"/>
      <c r="N92" s="58"/>
      <c r="O92" s="58"/>
      <c r="P92" s="58"/>
      <c r="Q92" s="58"/>
      <c r="R92" s="59"/>
      <c r="S92" s="59"/>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3075C-1627-4866-8074-0B8B21543351}">
  <dimension ref="A1:V92"/>
  <sheetViews>
    <sheetView zoomScale="90" zoomScaleNormal="90" workbookViewId="0"/>
  </sheetViews>
  <sheetFormatPr defaultRowHeight="14.4" x14ac:dyDescent="0.3"/>
  <cols>
    <col min="1" max="1" width="14.77734375" customWidth="1"/>
    <col min="2" max="11" width="10.21875" customWidth="1"/>
    <col min="12" max="12" width="12.109375" customWidth="1"/>
    <col min="22" max="22" width="10.21875" customWidth="1"/>
  </cols>
  <sheetData>
    <row r="1" spans="1:22" ht="21" customHeight="1" thickBot="1" x14ac:dyDescent="0.35">
      <c r="B1" s="85" t="s">
        <v>167</v>
      </c>
      <c r="C1" s="34"/>
      <c r="D1" s="34"/>
      <c r="E1" s="34"/>
      <c r="F1" s="34"/>
      <c r="G1" s="34"/>
      <c r="H1" s="34"/>
      <c r="I1" s="34"/>
      <c r="J1" s="34"/>
      <c r="K1" s="34"/>
      <c r="L1" s="34"/>
      <c r="M1" s="85" t="s">
        <v>168</v>
      </c>
      <c r="N1" s="34"/>
      <c r="O1" s="34"/>
      <c r="P1" s="34"/>
      <c r="Q1" s="34"/>
      <c r="R1" s="34"/>
      <c r="S1" s="34"/>
      <c r="T1" s="34"/>
      <c r="U1" s="34"/>
    </row>
    <row r="2" spans="1:22" ht="15" thickBot="1" x14ac:dyDescent="0.35">
      <c r="A2" s="84" t="s">
        <v>165</v>
      </c>
      <c r="B2" s="39">
        <v>6581532.1349029215</v>
      </c>
      <c r="C2" s="39">
        <v>2911447.849683275</v>
      </c>
      <c r="D2" s="39">
        <v>15601223.995523795</v>
      </c>
      <c r="E2" s="39">
        <v>11447275.841754448</v>
      </c>
      <c r="F2" s="39">
        <v>5907841.7657767516</v>
      </c>
      <c r="G2" s="39">
        <v>4811575.9779881621</v>
      </c>
      <c r="H2" s="39">
        <v>1170463.4414357366</v>
      </c>
      <c r="I2" s="39">
        <v>4026942.8937108316</v>
      </c>
      <c r="J2" s="40">
        <v>7059083.7709665615</v>
      </c>
      <c r="K2" s="39">
        <v>59517387.671742491</v>
      </c>
      <c r="L2" s="82" t="s">
        <v>164</v>
      </c>
      <c r="M2" s="80">
        <v>0.80597837819330853</v>
      </c>
      <c r="N2" s="80">
        <v>1.000073951194455</v>
      </c>
      <c r="O2" s="80">
        <v>1.0997219140194738</v>
      </c>
      <c r="P2" s="80">
        <v>1.1507793412026883</v>
      </c>
      <c r="Q2" s="80">
        <v>0.87526790926041886</v>
      </c>
      <c r="R2" s="80">
        <v>1.0774803796369368</v>
      </c>
      <c r="S2" s="80">
        <v>0.93542854837820699</v>
      </c>
      <c r="T2" s="80">
        <v>1.0264406758124116</v>
      </c>
      <c r="U2" s="81">
        <v>0.8807746532120253</v>
      </c>
      <c r="V2" s="40">
        <v>1</v>
      </c>
    </row>
    <row r="3" spans="1:22" ht="15" thickBot="1" x14ac:dyDescent="0.35">
      <c r="A3" s="43" t="s">
        <v>166</v>
      </c>
      <c r="B3" s="47" t="s">
        <v>25</v>
      </c>
      <c r="C3" s="48" t="s">
        <v>26</v>
      </c>
      <c r="D3" s="48" t="s">
        <v>27</v>
      </c>
      <c r="E3" s="48" t="s">
        <v>28</v>
      </c>
      <c r="F3" s="48" t="s">
        <v>29</v>
      </c>
      <c r="G3" s="48" t="s">
        <v>30</v>
      </c>
      <c r="H3" s="48" t="s">
        <v>31</v>
      </c>
      <c r="I3" s="48" t="s">
        <v>32</v>
      </c>
      <c r="J3" s="49" t="s">
        <v>33</v>
      </c>
      <c r="K3" s="48" t="s">
        <v>42</v>
      </c>
      <c r="L3" s="83"/>
      <c r="M3" s="48" t="s">
        <v>25</v>
      </c>
      <c r="N3" s="48" t="s">
        <v>26</v>
      </c>
      <c r="O3" s="48" t="s">
        <v>27</v>
      </c>
      <c r="P3" s="48" t="s">
        <v>28</v>
      </c>
      <c r="Q3" s="48" t="s">
        <v>29</v>
      </c>
      <c r="R3" s="48" t="s">
        <v>30</v>
      </c>
      <c r="S3" s="48" t="s">
        <v>31</v>
      </c>
      <c r="T3" s="48" t="s">
        <v>32</v>
      </c>
      <c r="U3" s="49" t="s">
        <v>33</v>
      </c>
      <c r="V3" s="49" t="s">
        <v>42</v>
      </c>
    </row>
    <row r="4" spans="1:22" ht="33" customHeight="1" x14ac:dyDescent="0.3">
      <c r="A4" s="44"/>
      <c r="B4" s="50"/>
      <c r="C4" s="51"/>
      <c r="D4" s="51"/>
      <c r="E4" s="51"/>
      <c r="F4" s="51"/>
      <c r="G4" s="51"/>
      <c r="H4" s="51"/>
      <c r="I4" s="51"/>
      <c r="J4" s="52"/>
      <c r="K4" s="52"/>
      <c r="L4" s="51"/>
      <c r="M4" s="50"/>
      <c r="N4" s="51"/>
      <c r="O4" s="51"/>
      <c r="P4" s="51"/>
      <c r="Q4" s="51"/>
      <c r="R4" s="51"/>
      <c r="S4" s="51"/>
      <c r="T4" s="51"/>
      <c r="U4" s="52"/>
      <c r="V4" s="52"/>
    </row>
    <row r="5" spans="1:22" x14ac:dyDescent="0.3">
      <c r="A5" s="45">
        <v>43954</v>
      </c>
      <c r="B5" s="53"/>
      <c r="C5" s="54"/>
      <c r="D5" s="54"/>
      <c r="E5" s="54"/>
      <c r="F5" s="54"/>
      <c r="G5" s="54"/>
      <c r="H5" s="54"/>
      <c r="I5" s="54"/>
      <c r="J5" s="55">
        <v>1.5016113059313645</v>
      </c>
      <c r="K5" s="55">
        <v>0.17809921461039932</v>
      </c>
      <c r="L5" s="54"/>
      <c r="M5" s="53"/>
      <c r="N5" s="54"/>
      <c r="O5" s="54"/>
      <c r="P5" s="54"/>
      <c r="Q5" s="54"/>
      <c r="R5" s="54"/>
      <c r="S5" s="54"/>
      <c r="T5" s="54"/>
      <c r="U5" s="52">
        <f t="shared" ref="U5:U13" si="0">J5*U$2</f>
        <v>1.3225811772409539</v>
      </c>
      <c r="V5" s="52">
        <f t="shared" ref="V5:V13" si="1">K5*V$2</f>
        <v>0.17809921461039932</v>
      </c>
    </row>
    <row r="6" spans="1:22" x14ac:dyDescent="0.3">
      <c r="A6" s="45">
        <f t="shared" ref="A6:A69" si="2">A5+7</f>
        <v>43961</v>
      </c>
      <c r="B6" s="53"/>
      <c r="C6" s="54"/>
      <c r="D6" s="54"/>
      <c r="E6" s="54"/>
      <c r="F6" s="54"/>
      <c r="G6" s="54"/>
      <c r="H6" s="54"/>
      <c r="I6" s="54"/>
      <c r="J6" s="55">
        <v>2.1272750200024175</v>
      </c>
      <c r="K6" s="55">
        <v>0.25230631177737634</v>
      </c>
      <c r="L6" s="54"/>
      <c r="M6" s="53"/>
      <c r="N6" s="54"/>
      <c r="O6" s="54"/>
      <c r="P6" s="54"/>
      <c r="Q6" s="54"/>
      <c r="R6" s="54"/>
      <c r="S6" s="54"/>
      <c r="T6" s="54"/>
      <c r="U6" s="52">
        <f t="shared" si="0"/>
        <v>1.8736499180292334</v>
      </c>
      <c r="V6" s="52">
        <f t="shared" si="1"/>
        <v>0.25230631177737634</v>
      </c>
    </row>
    <row r="7" spans="1:22" x14ac:dyDescent="0.3">
      <c r="A7" s="45">
        <f t="shared" si="2"/>
        <v>43968</v>
      </c>
      <c r="B7" s="53"/>
      <c r="C7" s="54"/>
      <c r="D7" s="54"/>
      <c r="E7" s="54"/>
      <c r="F7" s="54"/>
      <c r="G7" s="54"/>
      <c r="H7" s="54"/>
      <c r="I7" s="54"/>
      <c r="J7" s="55">
        <v>6.5222719279012296</v>
      </c>
      <c r="K7" s="55">
        <v>0.77357669274751439</v>
      </c>
      <c r="L7" s="54"/>
      <c r="M7" s="53"/>
      <c r="N7" s="54"/>
      <c r="O7" s="54"/>
      <c r="P7" s="54"/>
      <c r="Q7" s="54"/>
      <c r="R7" s="54"/>
      <c r="S7" s="54"/>
      <c r="T7" s="54"/>
      <c r="U7" s="52">
        <f t="shared" si="0"/>
        <v>5.7446517954517331</v>
      </c>
      <c r="V7" s="52">
        <f t="shared" si="1"/>
        <v>0.77357669274751439</v>
      </c>
    </row>
    <row r="8" spans="1:22" x14ac:dyDescent="0.3">
      <c r="A8" s="45">
        <f t="shared" si="2"/>
        <v>43975</v>
      </c>
      <c r="B8" s="53"/>
      <c r="C8" s="54"/>
      <c r="D8" s="54"/>
      <c r="E8" s="54"/>
      <c r="F8" s="54"/>
      <c r="G8" s="54"/>
      <c r="H8" s="54"/>
      <c r="I8" s="54"/>
      <c r="J8" s="55">
        <v>10.63111834120315</v>
      </c>
      <c r="K8" s="55">
        <v>1.2609080788880469</v>
      </c>
      <c r="L8" s="54"/>
      <c r="M8" s="53"/>
      <c r="N8" s="54"/>
      <c r="O8" s="54"/>
      <c r="P8" s="54"/>
      <c r="Q8" s="54"/>
      <c r="R8" s="54"/>
      <c r="S8" s="54"/>
      <c r="T8" s="54"/>
      <c r="U8" s="52">
        <f t="shared" si="0"/>
        <v>9.363619570229206</v>
      </c>
      <c r="V8" s="52">
        <f t="shared" si="1"/>
        <v>1.2609080788880469</v>
      </c>
    </row>
    <row r="9" spans="1:22" x14ac:dyDescent="0.3">
      <c r="A9" s="45">
        <f t="shared" si="2"/>
        <v>43982</v>
      </c>
      <c r="B9" s="53">
        <v>2.0967762091164737</v>
      </c>
      <c r="C9" s="54"/>
      <c r="D9" s="54"/>
      <c r="E9" s="54"/>
      <c r="F9" s="54"/>
      <c r="G9" s="54"/>
      <c r="H9" s="54"/>
      <c r="I9" s="54"/>
      <c r="J9" s="55">
        <v>14.976803244870146</v>
      </c>
      <c r="K9" s="55">
        <v>2.0081948049539236</v>
      </c>
      <c r="L9" s="54"/>
      <c r="M9" s="53">
        <f>B9*M$2</f>
        <v>1.689956288458009</v>
      </c>
      <c r="N9" s="54"/>
      <c r="O9" s="54"/>
      <c r="P9" s="54"/>
      <c r="Q9" s="54"/>
      <c r="R9" s="54"/>
      <c r="S9" s="54"/>
      <c r="T9" s="54"/>
      <c r="U9" s="52">
        <f t="shared" si="0"/>
        <v>13.191188684225239</v>
      </c>
      <c r="V9" s="52">
        <f t="shared" si="1"/>
        <v>2.0081948049539236</v>
      </c>
    </row>
    <row r="10" spans="1:22" x14ac:dyDescent="0.3">
      <c r="A10" s="45">
        <f t="shared" si="2"/>
        <v>43989</v>
      </c>
      <c r="B10" s="53">
        <v>4.8687699257193815</v>
      </c>
      <c r="C10" s="54"/>
      <c r="D10" s="54">
        <v>0.55123880039588291</v>
      </c>
      <c r="E10" s="54">
        <v>0.63770630680296225</v>
      </c>
      <c r="F10" s="54"/>
      <c r="G10" s="54"/>
      <c r="H10" s="54"/>
      <c r="I10" s="54"/>
      <c r="J10" s="55">
        <v>21.484631883883221</v>
      </c>
      <c r="K10" s="55">
        <v>3.3537389624889387</v>
      </c>
      <c r="L10" s="54"/>
      <c r="M10" s="53">
        <f t="shared" ref="M10:M15" si="3">B10*M$2</f>
        <v>3.9241232885276625</v>
      </c>
      <c r="N10" s="54"/>
      <c r="O10" s="54">
        <f t="shared" ref="O10:O14" si="4">D10*O$2</f>
        <v>0.6062093886531591</v>
      </c>
      <c r="P10" s="54">
        <f t="shared" ref="P10:P14" si="5">E10*P$2</f>
        <v>0.73385924362351229</v>
      </c>
      <c r="Q10" s="54"/>
      <c r="R10" s="54"/>
      <c r="S10" s="54"/>
      <c r="T10" s="54"/>
      <c r="U10" s="52">
        <f t="shared" si="0"/>
        <v>18.923119196915266</v>
      </c>
      <c r="V10" s="52">
        <f t="shared" si="1"/>
        <v>3.3537389624889387</v>
      </c>
    </row>
    <row r="11" spans="1:22" x14ac:dyDescent="0.3">
      <c r="A11" s="45">
        <f t="shared" si="2"/>
        <v>43996</v>
      </c>
      <c r="B11" s="53">
        <v>12.265238394979558</v>
      </c>
      <c r="C11" s="54"/>
      <c r="D11" s="54">
        <v>4.2384733032686128</v>
      </c>
      <c r="E11" s="54">
        <v>2.2209152720365166</v>
      </c>
      <c r="F11" s="54"/>
      <c r="G11" s="54"/>
      <c r="H11" s="54"/>
      <c r="I11" s="54"/>
      <c r="J11" s="55">
        <v>29.569685100208389</v>
      </c>
      <c r="K11" s="55">
        <v>6.4016207849572329</v>
      </c>
      <c r="L11" s="54"/>
      <c r="M11" s="53">
        <f t="shared" si="3"/>
        <v>9.8855169497399231</v>
      </c>
      <c r="N11" s="54"/>
      <c r="O11" s="54">
        <f t="shared" si="4"/>
        <v>4.6611419735910005</v>
      </c>
      <c r="P11" s="54">
        <f t="shared" si="5"/>
        <v>2.5557834136211719</v>
      </c>
      <c r="Q11" s="54"/>
      <c r="R11" s="54"/>
      <c r="S11" s="54"/>
      <c r="T11" s="54"/>
      <c r="U11" s="52">
        <f t="shared" si="0"/>
        <v>26.044229139724834</v>
      </c>
      <c r="V11" s="52">
        <f t="shared" si="1"/>
        <v>6.4016207849572329</v>
      </c>
    </row>
    <row r="12" spans="1:22" x14ac:dyDescent="0.3">
      <c r="A12" s="45">
        <f t="shared" si="2"/>
        <v>44003</v>
      </c>
      <c r="B12" s="53">
        <v>23.569036612726372</v>
      </c>
      <c r="C12" s="54"/>
      <c r="D12" s="54">
        <v>10.832254314159703</v>
      </c>
      <c r="E12" s="54">
        <v>4.7979063813780556</v>
      </c>
      <c r="F12" s="54">
        <v>0.1692665510767149</v>
      </c>
      <c r="G12" s="54">
        <v>0.14548247875588721</v>
      </c>
      <c r="H12" s="54"/>
      <c r="I12" s="54"/>
      <c r="J12" s="55">
        <v>36.120320075700008</v>
      </c>
      <c r="K12" s="55">
        <v>10.694624642410004</v>
      </c>
      <c r="L12" s="54"/>
      <c r="M12" s="53">
        <f t="shared" si="3"/>
        <v>18.99613390470391</v>
      </c>
      <c r="N12" s="54"/>
      <c r="O12" s="54">
        <f t="shared" si="4"/>
        <v>11.912467447513412</v>
      </c>
      <c r="P12" s="54">
        <f t="shared" si="5"/>
        <v>5.5213315447144131</v>
      </c>
      <c r="Q12" s="54">
        <f t="shared" ref="Q12:Q14" si="6">F12*Q$2</f>
        <v>0.14815358026863815</v>
      </c>
      <c r="R12" s="54">
        <f t="shared" ref="R12:R14" si="7">G12*R$2</f>
        <v>0.15675451644041594</v>
      </c>
      <c r="S12" s="54"/>
      <c r="T12" s="54"/>
      <c r="U12" s="52">
        <f t="shared" si="0"/>
        <v>31.813862388582031</v>
      </c>
      <c r="V12" s="52">
        <f t="shared" si="1"/>
        <v>10.694624642410004</v>
      </c>
    </row>
    <row r="13" spans="1:22" x14ac:dyDescent="0.3">
      <c r="A13" s="45">
        <f t="shared" si="2"/>
        <v>44010</v>
      </c>
      <c r="B13" s="53">
        <v>40.637269156458139</v>
      </c>
      <c r="C13" s="54">
        <v>1.9791867795986344</v>
      </c>
      <c r="D13" s="54">
        <v>19.771132381456365</v>
      </c>
      <c r="E13" s="54">
        <v>8.4609726054150105</v>
      </c>
      <c r="F13" s="54">
        <v>0.37135355944360143</v>
      </c>
      <c r="G13" s="54">
        <v>-3.8122805859759752E-2</v>
      </c>
      <c r="H13" s="54">
        <v>0.51261746309992928</v>
      </c>
      <c r="I13" s="54">
        <v>0.89397840868873024</v>
      </c>
      <c r="J13" s="55">
        <v>42.680406797122856</v>
      </c>
      <c r="K13" s="55">
        <v>16.566953237984681</v>
      </c>
      <c r="L13" s="54"/>
      <c r="M13" s="53">
        <f t="shared" si="3"/>
        <v>32.752760288927092</v>
      </c>
      <c r="N13" s="54">
        <f t="shared" ref="N13:N14" si="8">C13*N$2</f>
        <v>1.9793331428250351</v>
      </c>
      <c r="O13" s="54">
        <f t="shared" si="4"/>
        <v>21.742747544867591</v>
      </c>
      <c r="P13" s="54">
        <f t="shared" si="5"/>
        <v>9.7367124807934786</v>
      </c>
      <c r="Q13" s="54">
        <f t="shared" si="6"/>
        <v>0.32503385357061571</v>
      </c>
      <c r="R13" s="54">
        <f t="shared" si="7"/>
        <v>-4.1076575330599177E-2</v>
      </c>
      <c r="S13" s="54">
        <f t="shared" ref="S13:S14" si="9">H13*S$2</f>
        <v>0.47951700938088593</v>
      </c>
      <c r="T13" s="54">
        <f t="shared" ref="T13:T14" si="10">I13*T$2</f>
        <v>0.91761580197616455</v>
      </c>
      <c r="U13" s="52">
        <f t="shared" si="0"/>
        <v>37.591820495684054</v>
      </c>
      <c r="V13" s="52">
        <f t="shared" si="1"/>
        <v>16.566953237984681</v>
      </c>
    </row>
    <row r="14" spans="1:22" x14ac:dyDescent="0.3">
      <c r="A14" s="45">
        <f t="shared" si="2"/>
        <v>44017</v>
      </c>
      <c r="B14" s="53">
        <v>62.549025931076009</v>
      </c>
      <c r="C14" s="54">
        <v>7.4815960898475398</v>
      </c>
      <c r="D14" s="54">
        <v>31.151884875877304</v>
      </c>
      <c r="E14" s="54">
        <v>13.733854304247924</v>
      </c>
      <c r="F14" s="54">
        <v>1.1049867799021327</v>
      </c>
      <c r="G14" s="54">
        <v>3.402927939872876</v>
      </c>
      <c r="H14" s="54">
        <v>-1.2590807652350708</v>
      </c>
      <c r="I14" s="54">
        <v>4.5317805685296451</v>
      </c>
      <c r="J14" s="55">
        <v>49.799226148855787</v>
      </c>
      <c r="K14" s="55">
        <v>24.663169317557141</v>
      </c>
      <c r="L14" s="54"/>
      <c r="M14" s="53">
        <f t="shared" si="3"/>
        <v>50.413162477499846</v>
      </c>
      <c r="N14" s="54">
        <f t="shared" si="8"/>
        <v>7.4821493628148135</v>
      </c>
      <c r="O14" s="54">
        <f t="shared" si="4"/>
        <v>34.258410461014087</v>
      </c>
      <c r="P14" s="54">
        <f t="shared" si="5"/>
        <v>15.804635808416132</v>
      </c>
      <c r="Q14" s="54">
        <f t="shared" si="6"/>
        <v>0.9671594686053423</v>
      </c>
      <c r="R14" s="54">
        <f t="shared" si="7"/>
        <v>3.6665880885313658</v>
      </c>
      <c r="S14" s="54">
        <f t="shared" si="9"/>
        <v>-1.1777800925147643</v>
      </c>
      <c r="T14" s="54">
        <f t="shared" si="10"/>
        <v>4.6516039093951234</v>
      </c>
      <c r="U14" s="52">
        <f t="shared" ref="U14" si="11">J14*U$2</f>
        <v>43.86189614148568</v>
      </c>
      <c r="V14" s="52">
        <f t="shared" ref="V14:V20" si="12">K14*V$2</f>
        <v>24.663169317557141</v>
      </c>
    </row>
    <row r="15" spans="1:22" x14ac:dyDescent="0.3">
      <c r="A15" s="45">
        <f t="shared" si="2"/>
        <v>44024</v>
      </c>
      <c r="B15" s="53">
        <v>84.617233169771069</v>
      </c>
      <c r="C15" s="54">
        <v>19.237315848525952</v>
      </c>
      <c r="D15" s="54">
        <v>45.42734630324302</v>
      </c>
      <c r="E15" s="54">
        <v>24.187609513068466</v>
      </c>
      <c r="F15" s="54">
        <v>4.8307043957190006</v>
      </c>
      <c r="G15" s="54">
        <v>9.5701389078577588</v>
      </c>
      <c r="H15" s="54">
        <v>3.6204257039603012</v>
      </c>
      <c r="I15" s="54">
        <v>11.642343722943426</v>
      </c>
      <c r="J15" s="55">
        <v>56.316029801415986</v>
      </c>
      <c r="K15" s="55">
        <v>35.649592435293343</v>
      </c>
      <c r="L15" s="54"/>
      <c r="M15" s="53">
        <f t="shared" si="3"/>
        <v>68.199660357377113</v>
      </c>
      <c r="N15" s="54">
        <f t="shared" ref="N15:U15" si="13">C15*N$2</f>
        <v>19.238738471011057</v>
      </c>
      <c r="O15" s="54">
        <f t="shared" si="13"/>
        <v>49.957448225427882</v>
      </c>
      <c r="P15" s="54">
        <f t="shared" si="13"/>
        <v>27.834601340716805</v>
      </c>
      <c r="Q15" s="54">
        <f t="shared" si="13"/>
        <v>4.2281605366960848</v>
      </c>
      <c r="R15" s="54">
        <f t="shared" si="13"/>
        <v>10.311636903616797</v>
      </c>
      <c r="S15" s="54">
        <f t="shared" si="13"/>
        <v>3.3866495607667328</v>
      </c>
      <c r="T15" s="54">
        <f t="shared" si="13"/>
        <v>11.950175159018439</v>
      </c>
      <c r="U15" s="52">
        <f t="shared" si="13"/>
        <v>49.601731618620249</v>
      </c>
      <c r="V15" s="52">
        <f t="shared" si="12"/>
        <v>35.649592435293343</v>
      </c>
    </row>
    <row r="16" spans="1:22" x14ac:dyDescent="0.3">
      <c r="A16" s="45">
        <f t="shared" si="2"/>
        <v>44031</v>
      </c>
      <c r="B16" s="53">
        <v>105.4914532718219</v>
      </c>
      <c r="C16" s="54">
        <v>35.966967390300148</v>
      </c>
      <c r="D16" s="54">
        <v>57.242234667538561</v>
      </c>
      <c r="E16" s="54">
        <v>38.023289204900159</v>
      </c>
      <c r="F16" s="54">
        <v>8.4282046670542439</v>
      </c>
      <c r="G16" s="54">
        <v>19.072755884351782</v>
      </c>
      <c r="H16" s="54">
        <v>11.380064376569345</v>
      </c>
      <c r="I16" s="54">
        <v>18.767173956321884</v>
      </c>
      <c r="J16" s="55">
        <v>61.112708327737039</v>
      </c>
      <c r="K16" s="55">
        <v>46.863277806606924</v>
      </c>
      <c r="L16" s="54"/>
      <c r="M16" s="53">
        <f t="shared" ref="M16:M71" si="14">B16*M$2</f>
        <v>85.023830421278205</v>
      </c>
      <c r="N16" s="54">
        <f t="shared" ref="N16:N71" si="15">C16*N$2</f>
        <v>35.969627190499587</v>
      </c>
      <c r="O16" s="54">
        <f t="shared" ref="O16:O71" si="16">D16*O$2</f>
        <v>62.950539871337384</v>
      </c>
      <c r="P16" s="54">
        <f t="shared" ref="P16:P71" si="17">E16*P$2</f>
        <v>43.756415701574298</v>
      </c>
      <c r="Q16" s="54">
        <f t="shared" ref="Q16:Q71" si="18">F16*Q$2</f>
        <v>7.3769370777514727</v>
      </c>
      <c r="R16" s="54">
        <f t="shared" ref="R16:R71" si="19">G16*R$2</f>
        <v>20.550520250993976</v>
      </c>
      <c r="S16" s="54">
        <f t="shared" ref="S16:S71" si="20">H16*S$2</f>
        <v>10.645237100224808</v>
      </c>
      <c r="T16" s="54">
        <f t="shared" ref="T16:T71" si="21">I16*T$2</f>
        <v>19.263390718816126</v>
      </c>
      <c r="U16" s="52">
        <f t="shared" ref="U16:U47" si="22">J16*U$2</f>
        <v>53.826524484210239</v>
      </c>
      <c r="V16" s="52">
        <f t="shared" si="12"/>
        <v>46.863277806606924</v>
      </c>
    </row>
    <row r="17" spans="1:22" x14ac:dyDescent="0.3">
      <c r="A17" s="45">
        <f t="shared" si="2"/>
        <v>44038</v>
      </c>
      <c r="B17" s="53">
        <v>120.17389083281053</v>
      </c>
      <c r="C17" s="54">
        <v>54.745067789289457</v>
      </c>
      <c r="D17" s="54">
        <v>66.353615580994557</v>
      </c>
      <c r="E17" s="54">
        <v>49.847498786281939</v>
      </c>
      <c r="F17" s="54">
        <v>13.439242065385058</v>
      </c>
      <c r="G17" s="54">
        <v>27.33779475973018</v>
      </c>
      <c r="H17" s="54">
        <v>17.18811772458422</v>
      </c>
      <c r="I17" s="54">
        <v>24.782158973571008</v>
      </c>
      <c r="J17" s="55">
        <v>64.522570966488459</v>
      </c>
      <c r="K17" s="55">
        <v>56.159233146088113</v>
      </c>
      <c r="L17" s="54"/>
      <c r="M17" s="53">
        <f t="shared" si="14"/>
        <v>96.857557634608341</v>
      </c>
      <c r="N17" s="54">
        <f t="shared" si="15"/>
        <v>54.749116252442995</v>
      </c>
      <c r="O17" s="54">
        <f t="shared" si="16"/>
        <v>72.970525128843718</v>
      </c>
      <c r="P17" s="54">
        <f t="shared" si="17"/>
        <v>57.363471813879336</v>
      </c>
      <c r="Q17" s="54">
        <f t="shared" si="18"/>
        <v>11.762937304614253</v>
      </c>
      <c r="R17" s="54">
        <f t="shared" si="19"/>
        <v>29.455937476150734</v>
      </c>
      <c r="S17" s="54">
        <f t="shared" si="20"/>
        <v>16.078256012461548</v>
      </c>
      <c r="T17" s="54">
        <f t="shared" si="21"/>
        <v>25.437416004922845</v>
      </c>
      <c r="U17" s="52">
        <f t="shared" si="22"/>
        <v>56.829845067357162</v>
      </c>
      <c r="V17" s="52">
        <f t="shared" si="12"/>
        <v>56.159233146088113</v>
      </c>
    </row>
    <row r="18" spans="1:22" x14ac:dyDescent="0.3">
      <c r="A18" s="45">
        <f t="shared" si="2"/>
        <v>44045</v>
      </c>
      <c r="B18" s="53">
        <v>129.1087754942281</v>
      </c>
      <c r="C18" s="54">
        <v>70.531404352165808</v>
      </c>
      <c r="D18" s="54">
        <v>72.052057964300346</v>
      </c>
      <c r="E18" s="54">
        <v>59.18604637531385</v>
      </c>
      <c r="F18" s="54">
        <v>16.732623549022961</v>
      </c>
      <c r="G18" s="54">
        <v>33.064126703872766</v>
      </c>
      <c r="H18" s="54">
        <v>23.255498553549877</v>
      </c>
      <c r="I18" s="54">
        <v>29.803515702208369</v>
      </c>
      <c r="J18" s="55">
        <v>68.060858845473646</v>
      </c>
      <c r="K18" s="55">
        <v>62.877922267921313</v>
      </c>
      <c r="L18" s="54"/>
      <c r="M18" s="53">
        <f t="shared" si="14"/>
        <v>104.05888148336194</v>
      </c>
      <c r="N18" s="54">
        <f t="shared" si="15"/>
        <v>70.536620233764239</v>
      </c>
      <c r="O18" s="54">
        <f t="shared" si="16"/>
        <v>79.237227093542444</v>
      </c>
      <c r="P18" s="54">
        <f t="shared" si="17"/>
        <v>68.110079456175427</v>
      </c>
      <c r="Q18" s="54">
        <f t="shared" si="18"/>
        <v>14.645528430194977</v>
      </c>
      <c r="R18" s="54">
        <f t="shared" si="19"/>
        <v>35.625947793252607</v>
      </c>
      <c r="S18" s="54">
        <f t="shared" si="20"/>
        <v>21.753857253758653</v>
      </c>
      <c r="T18" s="54">
        <f t="shared" si="21"/>
        <v>30.59154079896058</v>
      </c>
      <c r="U18" s="52">
        <f t="shared" si="22"/>
        <v>59.946279346934652</v>
      </c>
      <c r="V18" s="52">
        <f t="shared" si="12"/>
        <v>62.877922267921313</v>
      </c>
    </row>
    <row r="19" spans="1:22" x14ac:dyDescent="0.3">
      <c r="A19" s="45">
        <f t="shared" si="2"/>
        <v>44052</v>
      </c>
      <c r="B19" s="53">
        <v>134.71844760135676</v>
      </c>
      <c r="C19" s="54">
        <v>81.554557612692861</v>
      </c>
      <c r="D19" s="54">
        <v>75.758152707543388</v>
      </c>
      <c r="E19" s="54">
        <v>65.118714836394886</v>
      </c>
      <c r="F19" s="54">
        <v>20.079823479894543</v>
      </c>
      <c r="G19" s="54">
        <v>37.951139166653682</v>
      </c>
      <c r="H19" s="54">
        <v>30.897264870966641</v>
      </c>
      <c r="I19" s="54">
        <v>33.02656890029678</v>
      </c>
      <c r="J19" s="55">
        <v>69.406977053286695</v>
      </c>
      <c r="K19" s="55">
        <v>67.405353158562619</v>
      </c>
      <c r="L19" s="54"/>
      <c r="M19" s="53">
        <f t="shared" si="14"/>
        <v>108.58015591046174</v>
      </c>
      <c r="N19" s="54">
        <f t="shared" si="15"/>
        <v>81.560588669641561</v>
      </c>
      <c r="O19" s="54">
        <f t="shared" si="16"/>
        <v>83.312900698119194</v>
      </c>
      <c r="P19" s="54">
        <f t="shared" si="17"/>
        <v>74.937271759392232</v>
      </c>
      <c r="Q19" s="54">
        <f t="shared" si="18"/>
        <v>17.575225115565566</v>
      </c>
      <c r="R19" s="54">
        <f t="shared" si="19"/>
        <v>40.891607836940231</v>
      </c>
      <c r="S19" s="54">
        <f t="shared" si="20"/>
        <v>28.902183627105295</v>
      </c>
      <c r="T19" s="54">
        <f t="shared" si="21"/>
        <v>33.899813701785803</v>
      </c>
      <c r="U19" s="52">
        <f t="shared" si="22"/>
        <v>61.13190614460359</v>
      </c>
      <c r="V19" s="52">
        <f t="shared" si="12"/>
        <v>67.405353158562619</v>
      </c>
    </row>
    <row r="20" spans="1:22" x14ac:dyDescent="0.3">
      <c r="A20" s="45">
        <f t="shared" si="2"/>
        <v>44059</v>
      </c>
      <c r="B20" s="53">
        <v>141.67288007437159</v>
      </c>
      <c r="C20" s="54">
        <v>92.077594413371997</v>
      </c>
      <c r="D20" s="54">
        <v>78.417668766081647</v>
      </c>
      <c r="E20" s="54">
        <v>69.019543377310455</v>
      </c>
      <c r="F20" s="54">
        <v>22.109694422329643</v>
      </c>
      <c r="G20" s="54">
        <v>40.150481202334475</v>
      </c>
      <c r="H20" s="54">
        <v>39.553806869303884</v>
      </c>
      <c r="I20" s="54">
        <v>37.197220352400478</v>
      </c>
      <c r="J20" s="55">
        <v>72.609985575075413</v>
      </c>
      <c r="K20" s="55">
        <v>71.348160012051054</v>
      </c>
      <c r="L20" s="54"/>
      <c r="M20" s="53">
        <f t="shared" si="14"/>
        <v>114.18527811631711</v>
      </c>
      <c r="N20" s="54">
        <f t="shared" si="15"/>
        <v>92.084403661461408</v>
      </c>
      <c r="O20" s="54">
        <f t="shared" si="16"/>
        <v>86.23762878838042</v>
      </c>
      <c r="P20" s="54">
        <f t="shared" si="17"/>
        <v>79.426264657851689</v>
      </c>
      <c r="Q20" s="54">
        <f t="shared" si="18"/>
        <v>19.35190601141921</v>
      </c>
      <c r="R20" s="54">
        <f t="shared" si="19"/>
        <v>43.261355728497044</v>
      </c>
      <c r="S20" s="54">
        <f t="shared" si="20"/>
        <v>36.999760142584883</v>
      </c>
      <c r="T20" s="54">
        <f t="shared" si="21"/>
        <v>38.180739996861135</v>
      </c>
      <c r="U20" s="52">
        <f t="shared" si="22"/>
        <v>63.953034864617209</v>
      </c>
      <c r="V20" s="52">
        <f t="shared" si="12"/>
        <v>71.348160012051054</v>
      </c>
    </row>
    <row r="21" spans="1:22" x14ac:dyDescent="0.3">
      <c r="A21" s="45">
        <f t="shared" si="2"/>
        <v>44066</v>
      </c>
      <c r="B21" s="53">
        <v>144.76471109003808</v>
      </c>
      <c r="C21" s="54">
        <v>100.59883761356328</v>
      </c>
      <c r="D21" s="54">
        <v>80.430036010881338</v>
      </c>
      <c r="E21" s="54">
        <v>71.802949949165182</v>
      </c>
      <c r="F21" s="54">
        <v>24.242295233197297</v>
      </c>
      <c r="G21" s="54">
        <v>41.362176616125424</v>
      </c>
      <c r="H21" s="54">
        <v>47.369202986501492</v>
      </c>
      <c r="I21" s="54">
        <v>38.355451995483108</v>
      </c>
      <c r="J21" s="55">
        <v>74.966222342973737</v>
      </c>
      <c r="K21" s="55">
        <v>73.990914256143739</v>
      </c>
      <c r="L21" s="54"/>
      <c r="M21" s="53">
        <f t="shared" si="14"/>
        <v>116.67722706397176</v>
      </c>
      <c r="N21" s="54">
        <f t="shared" si="15"/>
        <v>100.60627701776558</v>
      </c>
      <c r="O21" s="54">
        <f t="shared" si="16"/>
        <v>88.450673146541632</v>
      </c>
      <c r="P21" s="54">
        <f t="shared" si="17"/>
        <v>82.629351438909907</v>
      </c>
      <c r="Q21" s="54">
        <f t="shared" si="18"/>
        <v>21.218503064434415</v>
      </c>
      <c r="R21" s="54">
        <f t="shared" si="19"/>
        <v>44.56693376295285</v>
      </c>
      <c r="S21" s="54">
        <f t="shared" si="20"/>
        <v>44.310504787495717</v>
      </c>
      <c r="T21" s="54">
        <f t="shared" si="21"/>
        <v>39.369596067334193</v>
      </c>
      <c r="U21" s="52">
        <f t="shared" si="22"/>
        <v>66.028348486748271</v>
      </c>
      <c r="V21" s="52">
        <f t="shared" ref="V21:V70" si="23">K21*V$2</f>
        <v>73.990914256143739</v>
      </c>
    </row>
    <row r="22" spans="1:22" x14ac:dyDescent="0.3">
      <c r="A22" s="45">
        <f t="shared" si="2"/>
        <v>44073</v>
      </c>
      <c r="B22" s="53">
        <v>147.86333523569795</v>
      </c>
      <c r="C22" s="54">
        <v>104.86928073012693</v>
      </c>
      <c r="D22" s="54">
        <v>81.542045313539276</v>
      </c>
      <c r="E22" s="54">
        <v>74.44291675847164</v>
      </c>
      <c r="F22" s="54">
        <v>26.02318740961141</v>
      </c>
      <c r="G22" s="54">
        <v>42.161245630293728</v>
      </c>
      <c r="H22" s="54">
        <v>49.431772109713812</v>
      </c>
      <c r="I22" s="54">
        <v>39.120687502669064</v>
      </c>
      <c r="J22" s="55">
        <v>77.166039738883882</v>
      </c>
      <c r="K22" s="55">
        <v>75.936336140671372</v>
      </c>
      <c r="L22" s="54"/>
      <c r="M22" s="53">
        <f t="shared" si="14"/>
        <v>119.17465112752132</v>
      </c>
      <c r="N22" s="54">
        <f t="shared" si="15"/>
        <v>104.87703593869855</v>
      </c>
      <c r="O22" s="54">
        <f t="shared" si="16"/>
        <v>89.673574145268077</v>
      </c>
      <c r="P22" s="54">
        <f t="shared" si="17"/>
        <v>85.667370704520565</v>
      </c>
      <c r="Q22" s="54">
        <f t="shared" si="18"/>
        <v>22.777260836302634</v>
      </c>
      <c r="R22" s="54">
        <f t="shared" si="19"/>
        <v>45.427914947695029</v>
      </c>
      <c r="S22" s="54">
        <f t="shared" si="20"/>
        <v>46.239890828351932</v>
      </c>
      <c r="T22" s="54">
        <f t="shared" si="21"/>
        <v>40.155064918485799</v>
      </c>
      <c r="U22" s="52">
        <f t="shared" si="22"/>
        <v>67.965891890760815</v>
      </c>
      <c r="V22" s="52">
        <f t="shared" si="23"/>
        <v>75.936336140671372</v>
      </c>
    </row>
    <row r="23" spans="1:22" x14ac:dyDescent="0.3">
      <c r="A23" s="45">
        <f t="shared" si="2"/>
        <v>44080</v>
      </c>
      <c r="B23" s="53">
        <v>149.34726973221277</v>
      </c>
      <c r="C23" s="54">
        <v>107.45600419396604</v>
      </c>
      <c r="D23" s="54">
        <v>81.828937413802933</v>
      </c>
      <c r="E23" s="54">
        <v>74.722213949725898</v>
      </c>
      <c r="F23" s="54">
        <v>26.479469290013274</v>
      </c>
      <c r="G23" s="54">
        <v>42.867747422640491</v>
      </c>
      <c r="H23" s="54">
        <v>55.389152874765017</v>
      </c>
      <c r="I23" s="54">
        <v>39.120687502669064</v>
      </c>
      <c r="J23" s="55">
        <v>79.43818549988022</v>
      </c>
      <c r="K23" s="55">
        <v>76.844943304513066</v>
      </c>
      <c r="L23" s="54"/>
      <c r="M23" s="53">
        <f t="shared" si="14"/>
        <v>120.37067024636744</v>
      </c>
      <c r="N23" s="54">
        <f t="shared" si="15"/>
        <v>107.46395069382754</v>
      </c>
      <c r="O23" s="54">
        <f t="shared" si="16"/>
        <v>89.98907567488709</v>
      </c>
      <c r="P23" s="54">
        <f t="shared" si="17"/>
        <v>85.988780142271892</v>
      </c>
      <c r="Q23" s="54">
        <f t="shared" si="18"/>
        <v>23.176629723795386</v>
      </c>
      <c r="R23" s="54">
        <f t="shared" si="19"/>
        <v>46.189156767126995</v>
      </c>
      <c r="S23" s="54">
        <f t="shared" si="20"/>
        <v>51.812594869540028</v>
      </c>
      <c r="T23" s="54">
        <f t="shared" si="21"/>
        <v>40.155064918485799</v>
      </c>
      <c r="U23" s="52">
        <f t="shared" si="22"/>
        <v>69.967140285449531</v>
      </c>
      <c r="V23" s="52">
        <f t="shared" si="23"/>
        <v>76.844943304513066</v>
      </c>
    </row>
    <row r="24" spans="1:22" x14ac:dyDescent="0.3">
      <c r="A24" s="45">
        <f t="shared" si="2"/>
        <v>44087</v>
      </c>
      <c r="B24" s="53">
        <v>150.35107036972582</v>
      </c>
      <c r="C24" s="54">
        <v>108.71608730494575</v>
      </c>
      <c r="D24" s="54">
        <v>81.828937413802933</v>
      </c>
      <c r="E24" s="54">
        <v>76.034419020428928</v>
      </c>
      <c r="F24" s="54">
        <v>28.020247709668467</v>
      </c>
      <c r="G24" s="54">
        <v>43.07906630384219</v>
      </c>
      <c r="H24" s="54">
        <v>58.594482702682889</v>
      </c>
      <c r="I24" s="54">
        <v>39.550417763635615</v>
      </c>
      <c r="J24" s="55">
        <v>79.43818549988022</v>
      </c>
      <c r="K24" s="55">
        <v>77.532104821100958</v>
      </c>
      <c r="L24" s="54"/>
      <c r="M24" s="53">
        <f t="shared" si="14"/>
        <v>121.17971185621963</v>
      </c>
      <c r="N24" s="54">
        <f t="shared" si="15"/>
        <v>108.72412698945841</v>
      </c>
      <c r="O24" s="54">
        <f t="shared" si="16"/>
        <v>89.98907567488709</v>
      </c>
      <c r="P24" s="54">
        <f t="shared" si="17"/>
        <v>87.498838629058355</v>
      </c>
      <c r="Q24" s="54">
        <f t="shared" si="18"/>
        <v>24.525223629800561</v>
      </c>
      <c r="R24" s="54">
        <f t="shared" si="19"/>
        <v>46.416848715468653</v>
      </c>
      <c r="S24" s="54">
        <f t="shared" si="20"/>
        <v>54.810951897542616</v>
      </c>
      <c r="T24" s="54">
        <f t="shared" si="21"/>
        <v>40.596157537969347</v>
      </c>
      <c r="U24" s="52">
        <f t="shared" si="22"/>
        <v>69.967140285449531</v>
      </c>
      <c r="V24" s="52">
        <f t="shared" si="23"/>
        <v>77.532104821100958</v>
      </c>
    </row>
    <row r="25" spans="1:22" x14ac:dyDescent="0.3">
      <c r="A25" s="45">
        <f t="shared" si="2"/>
        <v>44094</v>
      </c>
      <c r="B25" s="53">
        <v>152.13875773879298</v>
      </c>
      <c r="C25" s="54">
        <v>113.78351955745597</v>
      </c>
      <c r="D25" s="54">
        <v>81.913967583220071</v>
      </c>
      <c r="E25" s="54">
        <v>76.938114488289784</v>
      </c>
      <c r="F25" s="54">
        <v>29.160464398673508</v>
      </c>
      <c r="G25" s="54">
        <v>44.357139381939355</v>
      </c>
      <c r="H25" s="54">
        <v>63.011998041686248</v>
      </c>
      <c r="I25" s="54">
        <v>39.85967765647387</v>
      </c>
      <c r="J25" s="55">
        <v>79.43818549988022</v>
      </c>
      <c r="K25" s="55">
        <v>78.498081193717255</v>
      </c>
      <c r="L25" s="54"/>
      <c r="M25" s="53">
        <f t="shared" si="14"/>
        <v>122.62054922265703</v>
      </c>
      <c r="N25" s="54">
        <f t="shared" si="15"/>
        <v>113.79193398463654</v>
      </c>
      <c r="O25" s="54">
        <f t="shared" si="16"/>
        <v>90.082585215547908</v>
      </c>
      <c r="P25" s="54">
        <f t="shared" si="17"/>
        <v>88.538792704211133</v>
      </c>
      <c r="Q25" s="54">
        <f t="shared" si="18"/>
        <v>25.523218707289839</v>
      </c>
      <c r="R25" s="54">
        <f t="shared" si="19"/>
        <v>47.793947380860537</v>
      </c>
      <c r="S25" s="54">
        <f t="shared" si="20"/>
        <v>58.943221858544987</v>
      </c>
      <c r="T25" s="54">
        <f t="shared" si="21"/>
        <v>40.913594471375923</v>
      </c>
      <c r="U25" s="52">
        <f t="shared" si="22"/>
        <v>69.967140285449531</v>
      </c>
      <c r="V25" s="52">
        <f t="shared" si="23"/>
        <v>78.498081193717255</v>
      </c>
    </row>
    <row r="26" spans="1:22" x14ac:dyDescent="0.3">
      <c r="A26" s="45">
        <f t="shared" si="2"/>
        <v>44101</v>
      </c>
      <c r="B26" s="53">
        <v>153.7205368545734</v>
      </c>
      <c r="C26" s="54">
        <v>116.35018513107944</v>
      </c>
      <c r="D26" s="54">
        <v>81.913967583220071</v>
      </c>
      <c r="E26" s="54">
        <v>76.938114488289784</v>
      </c>
      <c r="F26" s="54">
        <v>29.160464398673508</v>
      </c>
      <c r="G26" s="54">
        <v>44.357139381939355</v>
      </c>
      <c r="H26" s="54">
        <v>65.54538017615161</v>
      </c>
      <c r="I26" s="54">
        <v>40.333757234298879</v>
      </c>
      <c r="J26" s="55">
        <v>80.285482194490655</v>
      </c>
      <c r="K26" s="55">
        <v>78.980943514711328</v>
      </c>
      <c r="L26" s="54"/>
      <c r="M26" s="53">
        <f t="shared" si="14"/>
        <v>123.89542898905378</v>
      </c>
      <c r="N26" s="54">
        <f t="shared" si="15"/>
        <v>116.35878936624495</v>
      </c>
      <c r="O26" s="54">
        <f t="shared" si="16"/>
        <v>90.082585215547908</v>
      </c>
      <c r="P26" s="54">
        <f t="shared" si="17"/>
        <v>88.538792704211133</v>
      </c>
      <c r="Q26" s="54">
        <f t="shared" si="18"/>
        <v>25.523218707289839</v>
      </c>
      <c r="R26" s="54">
        <f t="shared" si="19"/>
        <v>47.793947380860537</v>
      </c>
      <c r="S26" s="54">
        <f t="shared" si="20"/>
        <v>61.313019831075209</v>
      </c>
      <c r="T26" s="54">
        <f t="shared" si="21"/>
        <v>41.40020903362749</v>
      </c>
      <c r="U26" s="52">
        <f t="shared" si="22"/>
        <v>70.713417737812733</v>
      </c>
      <c r="V26" s="52">
        <f t="shared" si="23"/>
        <v>78.980943514711328</v>
      </c>
    </row>
    <row r="27" spans="1:22" x14ac:dyDescent="0.3">
      <c r="A27" s="45">
        <f t="shared" si="2"/>
        <v>44108</v>
      </c>
      <c r="B27" s="53">
        <v>156.47851165476374</v>
      </c>
      <c r="C27" s="54">
        <v>118.7801090480874</v>
      </c>
      <c r="D27" s="54">
        <v>82.296731386626519</v>
      </c>
      <c r="E27" s="54">
        <v>78.243580985413047</v>
      </c>
      <c r="F27" s="54">
        <v>31.355481801265739</v>
      </c>
      <c r="G27" s="54">
        <v>44.735399681591964</v>
      </c>
      <c r="H27" s="54">
        <v>70.448317387192475</v>
      </c>
      <c r="I27" s="54">
        <v>40.826818124718706</v>
      </c>
      <c r="J27" s="55">
        <v>81.218320957693223</v>
      </c>
      <c r="K27" s="55">
        <v>80.245094813235198</v>
      </c>
      <c r="L27" s="54"/>
      <c r="M27" s="53">
        <f t="shared" si="14"/>
        <v>126.1182970456092</v>
      </c>
      <c r="N27" s="54">
        <f t="shared" si="15"/>
        <v>118.788892979029</v>
      </c>
      <c r="O27" s="54">
        <f t="shared" si="16"/>
        <v>90.503518958047422</v>
      </c>
      <c r="P27" s="54">
        <f t="shared" si="17"/>
        <v>90.041096579732823</v>
      </c>
      <c r="Q27" s="54">
        <f t="shared" si="18"/>
        <v>27.444447000046978</v>
      </c>
      <c r="R27" s="54">
        <f t="shared" si="19"/>
        <v>48.201515432131814</v>
      </c>
      <c r="S27" s="54">
        <f t="shared" si="20"/>
        <v>65.899367269188659</v>
      </c>
      <c r="T27" s="54">
        <f t="shared" si="21"/>
        <v>41.906306787206681</v>
      </c>
      <c r="U27" s="52">
        <f t="shared" si="22"/>
        <v>71.535038475975213</v>
      </c>
      <c r="V27" s="52">
        <f t="shared" si="23"/>
        <v>80.245094813235198</v>
      </c>
    </row>
    <row r="28" spans="1:22" x14ac:dyDescent="0.3">
      <c r="A28" s="45">
        <f t="shared" si="2"/>
        <v>44115</v>
      </c>
      <c r="B28" s="53">
        <v>160.02880847453642</v>
      </c>
      <c r="C28" s="54">
        <v>122.99922060114389</v>
      </c>
      <c r="D28" s="54">
        <v>83.107898714931665</v>
      </c>
      <c r="E28" s="54">
        <v>80.441838356051463</v>
      </c>
      <c r="F28" s="54">
        <v>33.331858865577686</v>
      </c>
      <c r="G28" s="54">
        <v>46.880760349577109</v>
      </c>
      <c r="H28" s="54">
        <v>74.582141880390168</v>
      </c>
      <c r="I28" s="54">
        <v>43.099142079570825</v>
      </c>
      <c r="J28" s="55">
        <v>82.12424901791438</v>
      </c>
      <c r="K28" s="55">
        <v>82.191620059220455</v>
      </c>
      <c r="L28" s="54"/>
      <c r="M28" s="53">
        <f t="shared" si="14"/>
        <v>128.97975951851444</v>
      </c>
      <c r="N28" s="54">
        <f t="shared" si="15"/>
        <v>123.00831654042437</v>
      </c>
      <c r="O28" s="54">
        <f t="shared" si="16"/>
        <v>91.395577444921216</v>
      </c>
      <c r="P28" s="54">
        <f t="shared" si="17"/>
        <v>92.57080574851004</v>
      </c>
      <c r="Q28" s="54">
        <f t="shared" si="18"/>
        <v>29.174306421037539</v>
      </c>
      <c r="R28" s="54">
        <f t="shared" si="19"/>
        <v>50.513099459130594</v>
      </c>
      <c r="S28" s="54">
        <f t="shared" si="20"/>
        <v>69.766264714110847</v>
      </c>
      <c r="T28" s="54">
        <f t="shared" si="21"/>
        <v>44.238712523089823</v>
      </c>
      <c r="U28" s="52">
        <f t="shared" si="22"/>
        <v>72.33295694905155</v>
      </c>
      <c r="V28" s="52">
        <f t="shared" si="23"/>
        <v>82.191620059220455</v>
      </c>
    </row>
    <row r="29" spans="1:22" x14ac:dyDescent="0.3">
      <c r="A29" s="45">
        <f t="shared" si="2"/>
        <v>44122</v>
      </c>
      <c r="B29" s="53">
        <v>163.65785623432117</v>
      </c>
      <c r="C29" s="54">
        <v>126.99067682265381</v>
      </c>
      <c r="D29" s="54">
        <v>83.796831077035748</v>
      </c>
      <c r="E29" s="54">
        <v>81.450844467871988</v>
      </c>
      <c r="F29" s="54">
        <v>36.321915154822769</v>
      </c>
      <c r="G29" s="54">
        <v>49.079467661309543</v>
      </c>
      <c r="H29" s="54">
        <v>80.096450200513473</v>
      </c>
      <c r="I29" s="54">
        <v>46.987084440765578</v>
      </c>
      <c r="J29" s="55">
        <v>82.249978409692901</v>
      </c>
      <c r="K29" s="55">
        <v>84.023799761868801</v>
      </c>
      <c r="L29" s="54"/>
      <c r="M29" s="53">
        <f t="shared" si="14"/>
        <v>131.90469354633183</v>
      </c>
      <c r="N29" s="54">
        <f t="shared" si="15"/>
        <v>127.00006793488949</v>
      </c>
      <c r="O29" s="54">
        <f t="shared" si="16"/>
        <v>92.153211460804286</v>
      </c>
      <c r="P29" s="54">
        <f t="shared" si="17"/>
        <v>93.731949137140361</v>
      </c>
      <c r="Q29" s="54">
        <f t="shared" si="18"/>
        <v>31.791406737896047</v>
      </c>
      <c r="R29" s="54">
        <f t="shared" si="19"/>
        <v>52.882163448086565</v>
      </c>
      <c r="S29" s="54">
        <f t="shared" si="20"/>
        <v>74.924506141313671</v>
      </c>
      <c r="T29" s="54">
        <f t="shared" si="21"/>
        <v>48.229454707834272</v>
      </c>
      <c r="U29" s="52">
        <f t="shared" si="22"/>
        <v>72.443696210493826</v>
      </c>
      <c r="V29" s="52">
        <f t="shared" si="23"/>
        <v>84.023799761868801</v>
      </c>
    </row>
    <row r="30" spans="1:22" x14ac:dyDescent="0.3">
      <c r="A30" s="45">
        <f t="shared" si="2"/>
        <v>44129</v>
      </c>
      <c r="B30" s="53">
        <v>168.32857463623557</v>
      </c>
      <c r="C30" s="54">
        <v>130.64175836892326</v>
      </c>
      <c r="D30" s="54">
        <v>84.115814867639742</v>
      </c>
      <c r="E30" s="54">
        <v>82.347056715900038</v>
      </c>
      <c r="F30" s="54">
        <v>37.741619256433054</v>
      </c>
      <c r="G30" s="54">
        <v>51.202906086602795</v>
      </c>
      <c r="H30" s="54">
        <v>83.826298386032164</v>
      </c>
      <c r="I30" s="54">
        <v>47.890005457446726</v>
      </c>
      <c r="J30" s="55">
        <v>82.249978409692901</v>
      </c>
      <c r="K30" s="55">
        <v>85.421916870680676</v>
      </c>
      <c r="L30" s="54"/>
      <c r="M30" s="53">
        <f t="shared" si="14"/>
        <v>135.66919158890443</v>
      </c>
      <c r="N30" s="54">
        <f t="shared" si="15"/>
        <v>130.65141948300035</v>
      </c>
      <c r="O30" s="54">
        <f t="shared" si="16"/>
        <v>92.504004925548486</v>
      </c>
      <c r="P30" s="54">
        <f t="shared" si="17"/>
        <v>94.763291677503858</v>
      </c>
      <c r="Q30" s="54">
        <f t="shared" si="18"/>
        <v>33.034028178680927</v>
      </c>
      <c r="R30" s="54">
        <f t="shared" si="19"/>
        <v>55.170126688707199</v>
      </c>
      <c r="S30" s="54">
        <f t="shared" si="20"/>
        <v>78.413512615164507</v>
      </c>
      <c r="T30" s="54">
        <f t="shared" si="21"/>
        <v>49.156249566401698</v>
      </c>
      <c r="U30" s="52">
        <f t="shared" si="22"/>
        <v>72.443696210493826</v>
      </c>
      <c r="V30" s="52">
        <f t="shared" si="23"/>
        <v>85.421916870680676</v>
      </c>
    </row>
    <row r="31" spans="1:22" x14ac:dyDescent="0.3">
      <c r="A31" s="45">
        <f t="shared" si="2"/>
        <v>44136</v>
      </c>
      <c r="B31" s="53">
        <v>174.83399843001024</v>
      </c>
      <c r="C31" s="54">
        <v>133.54479420561486</v>
      </c>
      <c r="D31" s="54">
        <v>84.312061991943125</v>
      </c>
      <c r="E31" s="54">
        <v>84.228807895095855</v>
      </c>
      <c r="F31" s="54">
        <v>39.369977136462438</v>
      </c>
      <c r="G31" s="54">
        <v>52.486032133393515</v>
      </c>
      <c r="H31" s="54">
        <v>88.130602863288473</v>
      </c>
      <c r="I31" s="54">
        <v>48.402658456534354</v>
      </c>
      <c r="J31" s="55">
        <v>82.916798076392197</v>
      </c>
      <c r="K31" s="55">
        <v>87.160465013125318</v>
      </c>
      <c r="L31" s="54"/>
      <c r="M31" s="53">
        <f t="shared" si="14"/>
        <v>140.9124225076711</v>
      </c>
      <c r="N31" s="54">
        <f t="shared" si="15"/>
        <v>133.55467000265961</v>
      </c>
      <c r="O31" s="54">
        <f t="shared" si="16"/>
        <v>92.719822188708221</v>
      </c>
      <c r="P31" s="54">
        <f t="shared" si="17"/>
        <v>96.928772059806207</v>
      </c>
      <c r="Q31" s="54">
        <f t="shared" si="18"/>
        <v>34.459277575861968</v>
      </c>
      <c r="R31" s="54">
        <f t="shared" si="19"/>
        <v>56.552669828725307</v>
      </c>
      <c r="S31" s="54">
        <f t="shared" si="20"/>
        <v>82.439881904102194</v>
      </c>
      <c r="T31" s="54">
        <f t="shared" si="21"/>
        <v>49.682457457242464</v>
      </c>
      <c r="U31" s="52">
        <f t="shared" si="22"/>
        <v>73.031014071185865</v>
      </c>
      <c r="V31" s="52">
        <f t="shared" si="23"/>
        <v>87.160465013125318</v>
      </c>
    </row>
    <row r="32" spans="1:22" x14ac:dyDescent="0.3">
      <c r="A32" s="45">
        <f t="shared" si="2"/>
        <v>44143</v>
      </c>
      <c r="B32" s="53">
        <v>185.47691503909135</v>
      </c>
      <c r="C32" s="54">
        <v>135.96562434453372</v>
      </c>
      <c r="D32" s="54">
        <v>85.295963559583925</v>
      </c>
      <c r="E32" s="54">
        <v>85.586014502116427</v>
      </c>
      <c r="F32" s="54">
        <v>44.603724367366247</v>
      </c>
      <c r="G32" s="54">
        <v>54.259614246877881</v>
      </c>
      <c r="H32" s="54">
        <v>90.996256988884028</v>
      </c>
      <c r="I32" s="54">
        <v>48.593973125816113</v>
      </c>
      <c r="J32" s="55">
        <v>84.88513440101508</v>
      </c>
      <c r="K32" s="55">
        <v>89.940396982837981</v>
      </c>
      <c r="L32" s="54"/>
      <c r="M32" s="53">
        <f t="shared" si="14"/>
        <v>149.49038317550492</v>
      </c>
      <c r="N32" s="54">
        <f t="shared" si="15"/>
        <v>135.9756791648588</v>
      </c>
      <c r="O32" s="54">
        <f t="shared" si="16"/>
        <v>93.801840303880923</v>
      </c>
      <c r="P32" s="54">
        <f t="shared" si="17"/>
        <v>98.490617384909271</v>
      </c>
      <c r="Q32" s="54">
        <f t="shared" si="18"/>
        <v>39.040208572252652</v>
      </c>
      <c r="R32" s="54">
        <f t="shared" si="19"/>
        <v>58.463669757679725</v>
      </c>
      <c r="S32" s="54">
        <f t="shared" si="20"/>
        <v>85.120496582962062</v>
      </c>
      <c r="T32" s="54">
        <f t="shared" si="21"/>
        <v>49.878830615672861</v>
      </c>
      <c r="U32" s="52">
        <f t="shared" si="22"/>
        <v>74.764674814910222</v>
      </c>
      <c r="V32" s="52">
        <f t="shared" si="23"/>
        <v>89.940396982837981</v>
      </c>
    </row>
    <row r="33" spans="1:22" x14ac:dyDescent="0.3">
      <c r="A33" s="45">
        <f t="shared" si="2"/>
        <v>44150</v>
      </c>
      <c r="B33" s="53">
        <v>198.31760611450201</v>
      </c>
      <c r="C33" s="54">
        <v>138.7403966013643</v>
      </c>
      <c r="D33" s="54">
        <v>85.977521158536348</v>
      </c>
      <c r="E33" s="54">
        <v>86.358812651449696</v>
      </c>
      <c r="F33" s="54">
        <v>47.972119881645035</v>
      </c>
      <c r="G33" s="54">
        <v>55.582894900233988</v>
      </c>
      <c r="H33" s="54">
        <v>95.391420806599527</v>
      </c>
      <c r="I33" s="54">
        <v>49.97816317165023</v>
      </c>
      <c r="J33" s="55">
        <v>86.604418618670849</v>
      </c>
      <c r="K33" s="55">
        <v>92.648708210657219</v>
      </c>
      <c r="L33" s="54"/>
      <c r="M33" s="53">
        <f t="shared" si="14"/>
        <v>159.83970254334571</v>
      </c>
      <c r="N33" s="54">
        <f t="shared" si="15"/>
        <v>138.75065661941213</v>
      </c>
      <c r="O33" s="54">
        <f t="shared" si="16"/>
        <v>94.551364131115406</v>
      </c>
      <c r="P33" s="54">
        <f t="shared" si="17"/>
        <v>99.379937530081662</v>
      </c>
      <c r="Q33" s="54">
        <f t="shared" si="18"/>
        <v>41.988457071597622</v>
      </c>
      <c r="R33" s="54">
        <f t="shared" si="19"/>
        <v>59.889478698424071</v>
      </c>
      <c r="S33" s="54">
        <f t="shared" si="20"/>
        <v>89.231858292852081</v>
      </c>
      <c r="T33" s="54">
        <f t="shared" si="21"/>
        <v>51.299619581771644</v>
      </c>
      <c r="U33" s="52">
        <f t="shared" si="22"/>
        <v>76.278976775488886</v>
      </c>
      <c r="V33" s="52">
        <f t="shared" si="23"/>
        <v>92.648708210657219</v>
      </c>
    </row>
    <row r="34" spans="1:22" x14ac:dyDescent="0.3">
      <c r="A34" s="45">
        <f t="shared" si="2"/>
        <v>44157</v>
      </c>
      <c r="B34" s="53">
        <v>215.54654861127145</v>
      </c>
      <c r="C34" s="54">
        <v>138.7403966013643</v>
      </c>
      <c r="D34" s="54">
        <v>85.977521158536348</v>
      </c>
      <c r="E34" s="54">
        <v>87.54327940808183</v>
      </c>
      <c r="F34" s="54">
        <v>49.147617147802201</v>
      </c>
      <c r="G34" s="54">
        <v>55.582894900233988</v>
      </c>
      <c r="H34" s="54">
        <v>95.391420806599527</v>
      </c>
      <c r="I34" s="54">
        <v>49.97816317165023</v>
      </c>
      <c r="J34" s="55">
        <v>87.188623241000272</v>
      </c>
      <c r="K34" s="55">
        <v>94.967700407620498</v>
      </c>
      <c r="L34" s="54"/>
      <c r="M34" s="53">
        <f t="shared" si="14"/>
        <v>173.72585767487769</v>
      </c>
      <c r="N34" s="54">
        <f t="shared" si="15"/>
        <v>138.75065661941213</v>
      </c>
      <c r="O34" s="54">
        <f t="shared" si="16"/>
        <v>94.551364131115406</v>
      </c>
      <c r="P34" s="54">
        <f t="shared" si="17"/>
        <v>100.74299740395527</v>
      </c>
      <c r="Q34" s="54">
        <f t="shared" si="18"/>
        <v>43.01733210608834</v>
      </c>
      <c r="R34" s="54">
        <f t="shared" si="19"/>
        <v>59.889478698424071</v>
      </c>
      <c r="S34" s="54">
        <f t="shared" si="20"/>
        <v>89.231858292852081</v>
      </c>
      <c r="T34" s="54">
        <f t="shared" si="21"/>
        <v>51.299619581771644</v>
      </c>
      <c r="U34" s="52">
        <f t="shared" si="22"/>
        <v>76.793529399125944</v>
      </c>
      <c r="V34" s="52">
        <f t="shared" si="23"/>
        <v>94.967700407620498</v>
      </c>
    </row>
    <row r="35" spans="1:22" x14ac:dyDescent="0.3">
      <c r="A35" s="45">
        <f t="shared" si="2"/>
        <v>44164</v>
      </c>
      <c r="B35" s="53">
        <v>238.97545629894802</v>
      </c>
      <c r="C35" s="54">
        <v>138.7403966013643</v>
      </c>
      <c r="D35" s="54">
        <v>85.977521158536348</v>
      </c>
      <c r="E35" s="54">
        <v>89.518719931621661</v>
      </c>
      <c r="F35" s="54">
        <v>50.598312145560833</v>
      </c>
      <c r="G35" s="54">
        <v>56.193548329539787</v>
      </c>
      <c r="H35" s="54">
        <v>96.960735208933301</v>
      </c>
      <c r="I35" s="54">
        <v>49.97816317165023</v>
      </c>
      <c r="J35" s="55">
        <v>90.971777741473673</v>
      </c>
      <c r="K35" s="55">
        <v>98.611385747978701</v>
      </c>
      <c r="L35" s="54"/>
      <c r="M35" s="53">
        <f t="shared" si="14"/>
        <v>192.609050695832</v>
      </c>
      <c r="N35" s="54">
        <f t="shared" si="15"/>
        <v>138.75065661941213</v>
      </c>
      <c r="O35" s="54">
        <f t="shared" si="16"/>
        <v>94.551364131115406</v>
      </c>
      <c r="P35" s="54">
        <f t="shared" si="17"/>
        <v>103.01629354821954</v>
      </c>
      <c r="Q35" s="54">
        <f t="shared" si="18"/>
        <v>44.287078883751086</v>
      </c>
      <c r="R35" s="54">
        <f t="shared" si="19"/>
        <v>60.547445787259086</v>
      </c>
      <c r="S35" s="54">
        <f t="shared" si="20"/>
        <v>90.699839786176184</v>
      </c>
      <c r="T35" s="54">
        <f t="shared" si="21"/>
        <v>51.299619581771644</v>
      </c>
      <c r="U35" s="52">
        <f t="shared" si="22"/>
        <v>80.125635992327915</v>
      </c>
      <c r="V35" s="52">
        <f t="shared" si="23"/>
        <v>98.611385747978701</v>
      </c>
    </row>
    <row r="36" spans="1:22" x14ac:dyDescent="0.3">
      <c r="A36" s="45">
        <f t="shared" si="2"/>
        <v>44171</v>
      </c>
      <c r="B36" s="53">
        <v>267.95464222453671</v>
      </c>
      <c r="C36" s="54">
        <v>138.95084491466108</v>
      </c>
      <c r="D36" s="54">
        <v>86.967984712391498</v>
      </c>
      <c r="E36" s="54">
        <v>95.008948759859862</v>
      </c>
      <c r="F36" s="54">
        <v>54.0181976301688</v>
      </c>
      <c r="G36" s="54">
        <v>59.180266233671965</v>
      </c>
      <c r="H36" s="54">
        <v>101.12992185155005</v>
      </c>
      <c r="I36" s="54">
        <v>50.578128547349301</v>
      </c>
      <c r="J36" s="55">
        <v>96.900803686877865</v>
      </c>
      <c r="K36" s="55">
        <v>104.54856031529003</v>
      </c>
      <c r="L36" s="54"/>
      <c r="M36" s="53">
        <f t="shared" si="14"/>
        <v>215.96564796950034</v>
      </c>
      <c r="N36" s="54">
        <f t="shared" si="15"/>
        <v>138.96112049561305</v>
      </c>
      <c r="O36" s="54">
        <f t="shared" si="16"/>
        <v>95.640598606327515</v>
      </c>
      <c r="P36" s="54">
        <f t="shared" si="17"/>
        <v>109.33433546223151</v>
      </c>
      <c r="Q36" s="54">
        <f t="shared" si="18"/>
        <v>47.28039490177396</v>
      </c>
      <c r="R36" s="54">
        <f t="shared" si="19"/>
        <v>63.765575728471859</v>
      </c>
      <c r="S36" s="54">
        <f t="shared" si="20"/>
        <v>94.599815995196977</v>
      </c>
      <c r="T36" s="54">
        <f t="shared" si="21"/>
        <v>51.915448447468243</v>
      </c>
      <c r="U36" s="52">
        <f t="shared" si="22"/>
        <v>85.347771763276398</v>
      </c>
      <c r="V36" s="52">
        <f t="shared" si="23"/>
        <v>104.54856031529003</v>
      </c>
    </row>
    <row r="37" spans="1:22" x14ac:dyDescent="0.3">
      <c r="A37" s="45">
        <f t="shared" si="2"/>
        <v>44178</v>
      </c>
      <c r="B37" s="53">
        <v>301.27411446277193</v>
      </c>
      <c r="C37" s="54">
        <v>139.97384421364069</v>
      </c>
      <c r="D37" s="54">
        <v>87.72906180571313</v>
      </c>
      <c r="E37" s="54">
        <v>104.76268295654771</v>
      </c>
      <c r="F37" s="54">
        <v>56.710693728422775</v>
      </c>
      <c r="G37" s="54">
        <v>61.372450325574746</v>
      </c>
      <c r="H37" s="54">
        <v>106.61759067232742</v>
      </c>
      <c r="I37" s="54">
        <v>50.578128547349301</v>
      </c>
      <c r="J37" s="55">
        <v>108.91819867436197</v>
      </c>
      <c r="K37" s="55">
        <v>112.33634535460087</v>
      </c>
      <c r="L37" s="54"/>
      <c r="M37" s="53">
        <f t="shared" si="14"/>
        <v>242.82042216633013</v>
      </c>
      <c r="N37" s="54">
        <f t="shared" si="15"/>
        <v>139.98419544661274</v>
      </c>
      <c r="O37" s="54">
        <f t="shared" si="16"/>
        <v>96.477571764111559</v>
      </c>
      <c r="P37" s="54">
        <f t="shared" si="17"/>
        <v>120.55873127536208</v>
      </c>
      <c r="Q37" s="54">
        <f t="shared" si="18"/>
        <v>49.637050332384554</v>
      </c>
      <c r="R37" s="54">
        <f t="shared" si="19"/>
        <v>66.12761107604932</v>
      </c>
      <c r="S37" s="54">
        <f t="shared" si="20"/>
        <v>99.7331380741971</v>
      </c>
      <c r="T37" s="54">
        <f t="shared" si="21"/>
        <v>51.915448447468243</v>
      </c>
      <c r="U37" s="52">
        <f t="shared" si="22"/>
        <v>95.932388665889647</v>
      </c>
      <c r="V37" s="52">
        <f t="shared" si="23"/>
        <v>112.33634535460087</v>
      </c>
    </row>
    <row r="38" spans="1:22" x14ac:dyDescent="0.3">
      <c r="A38" s="45">
        <f t="shared" si="2"/>
        <v>44185</v>
      </c>
      <c r="B38" s="53">
        <v>337.84157763008426</v>
      </c>
      <c r="C38" s="54">
        <v>144.05823631976216</v>
      </c>
      <c r="D38" s="54">
        <v>91.811595641431978</v>
      </c>
      <c r="E38" s="54">
        <v>124.39573814281022</v>
      </c>
      <c r="F38" s="54">
        <v>62.578884396169016</v>
      </c>
      <c r="G38" s="54">
        <v>67.400410531216835</v>
      </c>
      <c r="H38" s="54">
        <v>112.69254766886384</v>
      </c>
      <c r="I38" s="54">
        <v>53.698527062987253</v>
      </c>
      <c r="J38" s="55">
        <v>125.71502640523281</v>
      </c>
      <c r="K38" s="55">
        <v>124.81870902941853</v>
      </c>
      <c r="L38" s="54"/>
      <c r="M38" s="53">
        <f t="shared" si="14"/>
        <v>272.29300682456403</v>
      </c>
      <c r="N38" s="54">
        <f t="shared" si="15"/>
        <v>144.06888959840907</v>
      </c>
      <c r="O38" s="54">
        <f t="shared" si="16"/>
        <v>100.96722368797755</v>
      </c>
      <c r="P38" s="54">
        <f t="shared" si="17"/>
        <v>143.15204558840526</v>
      </c>
      <c r="Q38" s="54">
        <f t="shared" si="18"/>
        <v>54.773289309284301</v>
      </c>
      <c r="R38" s="54">
        <f t="shared" si="19"/>
        <v>72.622619926860907</v>
      </c>
      <c r="S38" s="54">
        <f t="shared" si="20"/>
        <v>105.4158262789272</v>
      </c>
      <c r="T38" s="54">
        <f t="shared" si="21"/>
        <v>55.118352408663711</v>
      </c>
      <c r="U38" s="52">
        <f t="shared" si="22"/>
        <v>110.72660878560953</v>
      </c>
      <c r="V38" s="52">
        <f t="shared" si="23"/>
        <v>124.81870902941853</v>
      </c>
    </row>
    <row r="39" spans="1:22" x14ac:dyDescent="0.3">
      <c r="A39" s="45">
        <f t="shared" si="2"/>
        <v>44192</v>
      </c>
      <c r="B39" s="53">
        <v>372.39675542305838</v>
      </c>
      <c r="C39" s="54">
        <v>150.55167224471722</v>
      </c>
      <c r="D39" s="54">
        <v>100.18096441825962</v>
      </c>
      <c r="E39" s="54">
        <v>153.82136772831606</v>
      </c>
      <c r="F39" s="54">
        <v>78.262408884568458</v>
      </c>
      <c r="G39" s="54">
        <v>79.825926503778859</v>
      </c>
      <c r="H39" s="54">
        <v>122.9059679950628</v>
      </c>
      <c r="I39" s="54">
        <v>61.978575382717381</v>
      </c>
      <c r="J39" s="55">
        <v>146.99292786292742</v>
      </c>
      <c r="K39" s="55">
        <v>142.65701395534541</v>
      </c>
      <c r="L39" s="54"/>
      <c r="M39" s="53">
        <f t="shared" si="14"/>
        <v>300.14373298032677</v>
      </c>
      <c r="N39" s="54">
        <f t="shared" si="15"/>
        <v>150.5628057207069</v>
      </c>
      <c r="O39" s="54">
        <f t="shared" si="16"/>
        <v>110.17120193836527</v>
      </c>
      <c r="P39" s="54">
        <f t="shared" si="17"/>
        <v>177.01445221728801</v>
      </c>
      <c r="Q39" s="54">
        <f t="shared" si="18"/>
        <v>68.500574998080268</v>
      </c>
      <c r="R39" s="54">
        <f t="shared" si="19"/>
        <v>86.010869594161861</v>
      </c>
      <c r="S39" s="54">
        <f t="shared" si="20"/>
        <v>114.96975122863996</v>
      </c>
      <c r="T39" s="54">
        <f t="shared" si="21"/>
        <v>63.617330801726922</v>
      </c>
      <c r="U39" s="52">
        <f t="shared" si="22"/>
        <v>129.46764506309015</v>
      </c>
      <c r="V39" s="52">
        <f t="shared" si="23"/>
        <v>142.65701395534541</v>
      </c>
    </row>
    <row r="40" spans="1:22" x14ac:dyDescent="0.3">
      <c r="A40" s="45">
        <f t="shared" si="2"/>
        <v>44199</v>
      </c>
      <c r="B40" s="53">
        <v>407.67926273913969</v>
      </c>
      <c r="C40" s="54">
        <v>162.77472398778255</v>
      </c>
      <c r="D40" s="54">
        <v>112.44504880033122</v>
      </c>
      <c r="E40" s="54">
        <v>195.52042452327032</v>
      </c>
      <c r="F40" s="54">
        <v>107.62817988545599</v>
      </c>
      <c r="G40" s="54">
        <v>99.276062731246313</v>
      </c>
      <c r="H40" s="54">
        <v>127.10419984445666</v>
      </c>
      <c r="I40" s="54">
        <v>73.420953828975556</v>
      </c>
      <c r="J40" s="55">
        <v>168.28505719242267</v>
      </c>
      <c r="K40" s="55">
        <v>166.26093650808178</v>
      </c>
      <c r="L40" s="54"/>
      <c r="M40" s="53">
        <f t="shared" si="14"/>
        <v>328.58067100553552</v>
      </c>
      <c r="N40" s="54">
        <f t="shared" si="15"/>
        <v>162.78676137304853</v>
      </c>
      <c r="O40" s="54">
        <f t="shared" si="16"/>
        <v>123.65828428871339</v>
      </c>
      <c r="P40" s="54">
        <f t="shared" si="17"/>
        <v>225.00086532455896</v>
      </c>
      <c r="Q40" s="54">
        <f t="shared" si="18"/>
        <v>94.203491985847336</v>
      </c>
      <c r="R40" s="54">
        <f t="shared" si="19"/>
        <v>106.96800976052363</v>
      </c>
      <c r="S40" s="54">
        <f t="shared" si="20"/>
        <v>118.89689715327361</v>
      </c>
      <c r="T40" s="54">
        <f t="shared" si="21"/>
        <v>75.362253467005544</v>
      </c>
      <c r="U40" s="52">
        <f t="shared" si="22"/>
        <v>148.22121288942193</v>
      </c>
      <c r="V40" s="52">
        <f t="shared" si="23"/>
        <v>166.26093650808178</v>
      </c>
    </row>
    <row r="41" spans="1:22" x14ac:dyDescent="0.3">
      <c r="A41" s="45">
        <f t="shared" si="2"/>
        <v>44206</v>
      </c>
      <c r="B41" s="53">
        <v>440.43714330910365</v>
      </c>
      <c r="C41" s="54">
        <v>178.03147190313013</v>
      </c>
      <c r="D41" s="54">
        <v>126.41111295881514</v>
      </c>
      <c r="E41" s="54">
        <v>239.78621360728982</v>
      </c>
      <c r="F41" s="54">
        <v>152.3218570435732</v>
      </c>
      <c r="G41" s="54">
        <v>130.35080205564961</v>
      </c>
      <c r="H41" s="54">
        <v>138.81653874234689</v>
      </c>
      <c r="I41" s="54">
        <v>89.650461927422214</v>
      </c>
      <c r="J41" s="55">
        <v>187.24186885765431</v>
      </c>
      <c r="K41" s="55">
        <v>193.32983613654537</v>
      </c>
      <c r="L41" s="54"/>
      <c r="M41" s="53">
        <f t="shared" si="14"/>
        <v>354.98281446036515</v>
      </c>
      <c r="N41" s="54">
        <f t="shared" si="15"/>
        <v>178.04463754312795</v>
      </c>
      <c r="O41" s="54">
        <f t="shared" si="16"/>
        <v>139.01707109640009</v>
      </c>
      <c r="P41" s="54">
        <f t="shared" si="17"/>
        <v>275.94102092448406</v>
      </c>
      <c r="Q41" s="54">
        <f t="shared" si="18"/>
        <v>133.32243334919272</v>
      </c>
      <c r="R41" s="54">
        <f t="shared" si="19"/>
        <v>140.45043168490054</v>
      </c>
      <c r="S41" s="54">
        <f t="shared" si="20"/>
        <v>129.85295332664069</v>
      </c>
      <c r="T41" s="54">
        <f t="shared" si="21"/>
        <v>92.020880727678133</v>
      </c>
      <c r="U41" s="52">
        <f t="shared" si="22"/>
        <v>164.91789210987199</v>
      </c>
      <c r="V41" s="52">
        <f t="shared" si="23"/>
        <v>193.32983613654537</v>
      </c>
    </row>
    <row r="42" spans="1:22" x14ac:dyDescent="0.3">
      <c r="A42" s="45">
        <f t="shared" si="2"/>
        <v>44213</v>
      </c>
      <c r="B42" s="53">
        <v>463.71465991835635</v>
      </c>
      <c r="C42" s="54">
        <v>194.71628469534008</v>
      </c>
      <c r="D42" s="54">
        <v>138.15123999452345</v>
      </c>
      <c r="E42" s="54">
        <v>274.84988081682707</v>
      </c>
      <c r="F42" s="54">
        <v>187.27673826163186</v>
      </c>
      <c r="G42" s="54">
        <v>157.87418066024696</v>
      </c>
      <c r="H42" s="54">
        <v>152.52528837912811</v>
      </c>
      <c r="I42" s="54">
        <v>107.38748086269274</v>
      </c>
      <c r="J42" s="55">
        <v>201.11463762980355</v>
      </c>
      <c r="K42" s="55">
        <v>215.35133075199809</v>
      </c>
      <c r="L42" s="54"/>
      <c r="M42" s="53">
        <f t="shared" si="14"/>
        <v>373.74398954545848</v>
      </c>
      <c r="N42" s="54">
        <f t="shared" si="15"/>
        <v>194.73068419717313</v>
      </c>
      <c r="O42" s="54">
        <f t="shared" si="16"/>
        <v>151.927946070941</v>
      </c>
      <c r="P42" s="54">
        <f t="shared" si="17"/>
        <v>316.29156477602567</v>
      </c>
      <c r="Q42" s="54">
        <f t="shared" si="18"/>
        <v>163.91731915136921</v>
      </c>
      <c r="R42" s="54">
        <f t="shared" si="19"/>
        <v>170.10633211267324</v>
      </c>
      <c r="S42" s="54">
        <f t="shared" si="20"/>
        <v>142.67650909945522</v>
      </c>
      <c r="T42" s="54">
        <f t="shared" si="21"/>
        <v>110.22687843049475</v>
      </c>
      <c r="U42" s="52">
        <f t="shared" si="22"/>
        <v>177.13667521425236</v>
      </c>
      <c r="V42" s="52">
        <f t="shared" si="23"/>
        <v>215.35133075199809</v>
      </c>
    </row>
    <row r="43" spans="1:22" x14ac:dyDescent="0.3">
      <c r="A43" s="45">
        <f t="shared" si="2"/>
        <v>44220</v>
      </c>
      <c r="B43" s="53">
        <v>476.49335406214743</v>
      </c>
      <c r="C43" s="54">
        <v>204.76834722752636</v>
      </c>
      <c r="D43" s="54">
        <v>144.95636525029084</v>
      </c>
      <c r="E43" s="54">
        <v>292.06272754150399</v>
      </c>
      <c r="F43" s="54">
        <v>208.28826598001106</v>
      </c>
      <c r="G43" s="54">
        <v>175.71088089149433</v>
      </c>
      <c r="H43" s="54">
        <v>162.19417660961278</v>
      </c>
      <c r="I43" s="54">
        <v>118.62135061826984</v>
      </c>
      <c r="J43" s="55">
        <v>209.59496923554909</v>
      </c>
      <c r="K43" s="55">
        <v>227.83427030513724</v>
      </c>
      <c r="L43" s="54"/>
      <c r="M43" s="53">
        <f t="shared" si="14"/>
        <v>384.04334072689954</v>
      </c>
      <c r="N43" s="54">
        <f t="shared" si="15"/>
        <v>204.78349009139041</v>
      </c>
      <c r="O43" s="54">
        <f t="shared" si="16"/>
        <v>159.41169144235579</v>
      </c>
      <c r="P43" s="54">
        <f t="shared" si="17"/>
        <v>336.09975319007219</v>
      </c>
      <c r="Q43" s="54">
        <f t="shared" si="18"/>
        <v>182.30803508780232</v>
      </c>
      <c r="R43" s="54">
        <f t="shared" si="19"/>
        <v>189.32502664930789</v>
      </c>
      <c r="S43" s="54">
        <f t="shared" si="20"/>
        <v>151.72106318132862</v>
      </c>
      <c r="T43" s="54">
        <f t="shared" si="21"/>
        <v>121.75777929439793</v>
      </c>
      <c r="U43" s="52">
        <f t="shared" si="22"/>
        <v>184.60593634342587</v>
      </c>
      <c r="V43" s="52">
        <f t="shared" si="23"/>
        <v>227.83427030513724</v>
      </c>
    </row>
    <row r="44" spans="1:22" x14ac:dyDescent="0.3">
      <c r="A44" s="45">
        <f t="shared" si="2"/>
        <v>44227</v>
      </c>
      <c r="B44" s="53">
        <v>483.7715502793958</v>
      </c>
      <c r="C44" s="54">
        <v>213.97476451899402</v>
      </c>
      <c r="D44" s="54">
        <v>150.11714215913409</v>
      </c>
      <c r="E44" s="54">
        <v>303.58407919764443</v>
      </c>
      <c r="F44" s="54">
        <v>220.23942083504772</v>
      </c>
      <c r="G44" s="54">
        <v>186.93496262958507</v>
      </c>
      <c r="H44" s="54">
        <v>170.44570299436324</v>
      </c>
      <c r="I44" s="54">
        <v>125.02373752339552</v>
      </c>
      <c r="J44" s="55">
        <v>215.45264688165639</v>
      </c>
      <c r="K44" s="55">
        <v>236.04211140406184</v>
      </c>
      <c r="L44" s="54"/>
      <c r="M44" s="53">
        <f t="shared" si="14"/>
        <v>389.90940951025004</v>
      </c>
      <c r="N44" s="54">
        <f t="shared" si="15"/>
        <v>213.99058820841341</v>
      </c>
      <c r="O44" s="54">
        <f t="shared" si="16"/>
        <v>165.08711090237639</v>
      </c>
      <c r="P44" s="54">
        <f t="shared" si="17"/>
        <v>349.35828665869002</v>
      </c>
      <c r="Q44" s="54">
        <f t="shared" si="18"/>
        <v>192.76849741101776</v>
      </c>
      <c r="R44" s="54">
        <f t="shared" si="19"/>
        <v>201.41875450154191</v>
      </c>
      <c r="S44" s="54">
        <f t="shared" si="20"/>
        <v>159.43977652932023</v>
      </c>
      <c r="T44" s="54">
        <f t="shared" si="21"/>
        <v>128.32944963610765</v>
      </c>
      <c r="U44" s="52">
        <f t="shared" si="22"/>
        <v>189.76523034080387</v>
      </c>
      <c r="V44" s="52">
        <f t="shared" si="23"/>
        <v>236.04211140406184</v>
      </c>
    </row>
    <row r="45" spans="1:22" x14ac:dyDescent="0.3">
      <c r="A45" s="45">
        <f t="shared" si="2"/>
        <v>44234</v>
      </c>
      <c r="B45" s="53">
        <v>489.84104758750919</v>
      </c>
      <c r="C45" s="54">
        <v>220.57122377210214</v>
      </c>
      <c r="D45" s="54">
        <v>152.77790498064991</v>
      </c>
      <c r="E45" s="54">
        <v>310.13795965667458</v>
      </c>
      <c r="F45" s="54">
        <v>226.46123175723056</v>
      </c>
      <c r="G45" s="54">
        <v>194.37218239801814</v>
      </c>
      <c r="H45" s="54">
        <v>177.50396284918426</v>
      </c>
      <c r="I45" s="54">
        <v>129.82379233270146</v>
      </c>
      <c r="J45" s="55">
        <v>219.00974527289594</v>
      </c>
      <c r="K45" s="55">
        <v>241.09828312692974</v>
      </c>
      <c r="L45" s="54"/>
      <c r="M45" s="53">
        <f t="shared" si="14"/>
        <v>394.80129310709191</v>
      </c>
      <c r="N45" s="54">
        <f t="shared" si="15"/>
        <v>220.58753527756249</v>
      </c>
      <c r="O45" s="54">
        <f t="shared" si="16"/>
        <v>168.01321008520563</v>
      </c>
      <c r="P45" s="54">
        <f t="shared" si="17"/>
        <v>356.90035689565389</v>
      </c>
      <c r="Q45" s="54">
        <f t="shared" si="18"/>
        <v>198.21424884869037</v>
      </c>
      <c r="R45" s="54">
        <f t="shared" si="19"/>
        <v>209.43221288107651</v>
      </c>
      <c r="S45" s="54">
        <f t="shared" si="20"/>
        <v>166.04227429939161</v>
      </c>
      <c r="T45" s="54">
        <f t="shared" si="21"/>
        <v>133.25642113850827</v>
      </c>
      <c r="U45" s="52">
        <f t="shared" si="22"/>
        <v>192.89823244278892</v>
      </c>
      <c r="V45" s="52">
        <f t="shared" si="23"/>
        <v>241.09828312692974</v>
      </c>
    </row>
    <row r="46" spans="1:22" x14ac:dyDescent="0.3">
      <c r="A46" s="45">
        <f t="shared" si="2"/>
        <v>44241</v>
      </c>
      <c r="B46" s="53">
        <v>492.96346192396652</v>
      </c>
      <c r="C46" s="54">
        <v>223.58150628129829</v>
      </c>
      <c r="D46" s="54">
        <v>156.04379248314157</v>
      </c>
      <c r="E46" s="54">
        <v>315.06610459293125</v>
      </c>
      <c r="F46" s="54">
        <v>233.19726929197353</v>
      </c>
      <c r="G46" s="54">
        <v>201.47704041859947</v>
      </c>
      <c r="H46" s="54">
        <v>188.31175572500223</v>
      </c>
      <c r="I46" s="54">
        <v>135.19221280882351</v>
      </c>
      <c r="J46" s="55">
        <v>221.45203034681018</v>
      </c>
      <c r="K46" s="55">
        <v>245.5032140245105</v>
      </c>
      <c r="L46" s="54"/>
      <c r="M46" s="53">
        <f t="shared" si="14"/>
        <v>397.31789155003736</v>
      </c>
      <c r="N46" s="54">
        <f t="shared" si="15"/>
        <v>223.59804040074584</v>
      </c>
      <c r="O46" s="54">
        <f t="shared" si="16"/>
        <v>171.60477814041803</v>
      </c>
      <c r="P46" s="54">
        <f t="shared" si="17"/>
        <v>362.57156427875071</v>
      </c>
      <c r="Q46" s="54">
        <f t="shared" si="18"/>
        <v>204.11008633842454</v>
      </c>
      <c r="R46" s="54">
        <f t="shared" si="19"/>
        <v>217.08755799835902</v>
      </c>
      <c r="S46" s="54">
        <f t="shared" si="20"/>
        <v>176.15219230039034</v>
      </c>
      <c r="T46" s="54">
        <f t="shared" si="21"/>
        <v>138.76678628006417</v>
      </c>
      <c r="U46" s="52">
        <f t="shared" si="22"/>
        <v>195.04933523181063</v>
      </c>
      <c r="V46" s="52">
        <f t="shared" si="23"/>
        <v>245.5032140245105</v>
      </c>
    </row>
    <row r="47" spans="1:22" x14ac:dyDescent="0.3">
      <c r="A47" s="45">
        <f t="shared" si="2"/>
        <v>44248</v>
      </c>
      <c r="B47" s="53">
        <v>496.54565149678996</v>
      </c>
      <c r="C47" s="54">
        <v>228.79453952641362</v>
      </c>
      <c r="D47" s="54">
        <v>158.332169528451</v>
      </c>
      <c r="E47" s="54">
        <v>317.98986915136101</v>
      </c>
      <c r="F47" s="54">
        <v>238.11753248532304</v>
      </c>
      <c r="G47" s="54">
        <v>207.13785690395696</v>
      </c>
      <c r="H47" s="54">
        <v>195.2882818800561</v>
      </c>
      <c r="I47" s="54">
        <v>137.86414842816103</v>
      </c>
      <c r="J47" s="55">
        <v>223.1854496117781</v>
      </c>
      <c r="K47" s="55">
        <v>248.78615095953177</v>
      </c>
      <c r="L47" s="54"/>
      <c r="M47" s="53">
        <f t="shared" si="14"/>
        <v>400.20505889232254</v>
      </c>
      <c r="N47" s="54">
        <f t="shared" si="15"/>
        <v>228.81145915589636</v>
      </c>
      <c r="O47" s="54">
        <f t="shared" si="16"/>
        <v>174.12135652468396</v>
      </c>
      <c r="P47" s="54">
        <f t="shared" si="17"/>
        <v>365.93617213113225</v>
      </c>
      <c r="Q47" s="54">
        <f t="shared" si="18"/>
        <v>208.41663481667857</v>
      </c>
      <c r="R47" s="54">
        <f t="shared" si="19"/>
        <v>223.18697669405702</v>
      </c>
      <c r="S47" s="54">
        <f t="shared" si="20"/>
        <v>182.67823403433499</v>
      </c>
      <c r="T47" s="54">
        <f t="shared" si="21"/>
        <v>141.50936968290424</v>
      </c>
      <c r="U47" s="52">
        <f t="shared" si="22"/>
        <v>196.5760869837838</v>
      </c>
      <c r="V47" s="52">
        <f t="shared" si="23"/>
        <v>248.78615095953177</v>
      </c>
    </row>
    <row r="48" spans="1:22" x14ac:dyDescent="0.3">
      <c r="A48" s="45">
        <f t="shared" si="2"/>
        <v>44255</v>
      </c>
      <c r="B48" s="53">
        <v>499.54174606409651</v>
      </c>
      <c r="C48" s="54">
        <v>233.06804327172659</v>
      </c>
      <c r="D48" s="54">
        <v>160.22517656402002</v>
      </c>
      <c r="E48" s="54">
        <v>321.27430210966503</v>
      </c>
      <c r="F48" s="54">
        <v>243.72261663286474</v>
      </c>
      <c r="G48" s="54">
        <v>209.88148910681491</v>
      </c>
      <c r="H48" s="54">
        <v>200.02336962134083</v>
      </c>
      <c r="I48" s="54">
        <v>139.93215388599614</v>
      </c>
      <c r="J48" s="55">
        <v>225.07131318549193</v>
      </c>
      <c r="K48" s="55">
        <v>251.68932968625546</v>
      </c>
      <c r="L48" s="54"/>
      <c r="M48" s="53">
        <f t="shared" si="14"/>
        <v>402.61984633259408</v>
      </c>
      <c r="N48" s="54">
        <f t="shared" si="15"/>
        <v>233.08527893191581</v>
      </c>
      <c r="O48" s="54">
        <f t="shared" si="16"/>
        <v>176.20313784509224</v>
      </c>
      <c r="P48" s="54">
        <f t="shared" si="17"/>
        <v>369.71582972711377</v>
      </c>
      <c r="Q48" s="54">
        <f t="shared" si="18"/>
        <v>213.3225850997261</v>
      </c>
      <c r="R48" s="54">
        <f t="shared" si="19"/>
        <v>226.14318656157653</v>
      </c>
      <c r="S48" s="54">
        <f t="shared" si="20"/>
        <v>187.10757028660839</v>
      </c>
      <c r="T48" s="54">
        <f t="shared" si="21"/>
        <v>143.63205460262827</v>
      </c>
      <c r="U48" s="52">
        <f t="shared" ref="U48:U71" si="24">J48*U$2</f>
        <v>198.2371078189268</v>
      </c>
      <c r="V48" s="52">
        <f t="shared" si="23"/>
        <v>251.68932968625546</v>
      </c>
    </row>
    <row r="49" spans="1:22" x14ac:dyDescent="0.3">
      <c r="A49" s="45">
        <f t="shared" si="2"/>
        <v>44262</v>
      </c>
      <c r="B49" s="53">
        <v>501.88737982589674</v>
      </c>
      <c r="C49" s="54">
        <v>237.8716039593418</v>
      </c>
      <c r="D49" s="54">
        <v>161.89463221569261</v>
      </c>
      <c r="E49" s="54">
        <v>324.40094568003798</v>
      </c>
      <c r="F49" s="54">
        <v>248.39916776660166</v>
      </c>
      <c r="G49" s="54">
        <v>215.86609859455103</v>
      </c>
      <c r="H49" s="54">
        <v>206.6061487237975</v>
      </c>
      <c r="I49" s="54">
        <v>143.30787052913192</v>
      </c>
      <c r="J49" s="55">
        <v>226.47182030612848</v>
      </c>
      <c r="K49" s="55">
        <v>254.6946535968948</v>
      </c>
      <c r="L49" s="54"/>
      <c r="M49" s="53">
        <f t="shared" si="14"/>
        <v>404.51037642776527</v>
      </c>
      <c r="N49" s="54">
        <f t="shared" si="15"/>
        <v>237.8891948485815</v>
      </c>
      <c r="O49" s="54">
        <f t="shared" si="16"/>
        <v>178.03907480972023</v>
      </c>
      <c r="P49" s="54">
        <f t="shared" si="17"/>
        <v>373.31390655520318</v>
      </c>
      <c r="Q49" s="54">
        <f t="shared" si="18"/>
        <v>217.41582023310147</v>
      </c>
      <c r="R49" s="54">
        <f t="shared" si="19"/>
        <v>232.59148586440128</v>
      </c>
      <c r="S49" s="54">
        <f t="shared" si="20"/>
        <v>193.26528978671385</v>
      </c>
      <c r="T49" s="54">
        <f t="shared" si="21"/>
        <v>147.09702747515976</v>
      </c>
      <c r="U49" s="52">
        <f t="shared" si="24"/>
        <v>199.47063899242642</v>
      </c>
      <c r="V49" s="52">
        <f t="shared" si="23"/>
        <v>254.6946535968948</v>
      </c>
    </row>
    <row r="50" spans="1:22" x14ac:dyDescent="0.3">
      <c r="A50" s="45">
        <f t="shared" si="2"/>
        <v>44269</v>
      </c>
      <c r="B50" s="53">
        <v>503.12515719977245</v>
      </c>
      <c r="C50" s="54">
        <v>243.46475390790459</v>
      </c>
      <c r="D50" s="54">
        <v>163.26579406773993</v>
      </c>
      <c r="E50" s="54">
        <v>326.576218258349</v>
      </c>
      <c r="F50" s="54">
        <v>251.30392899500259</v>
      </c>
      <c r="G50" s="54">
        <v>218.71690690899052</v>
      </c>
      <c r="H50" s="54">
        <v>211.098938169062</v>
      </c>
      <c r="I50" s="54">
        <v>145.12586080073459</v>
      </c>
      <c r="J50" s="55">
        <v>226.69706929502644</v>
      </c>
      <c r="K50" s="55">
        <v>256.63981247727452</v>
      </c>
      <c r="L50" s="54"/>
      <c r="M50" s="53">
        <f t="shared" si="14"/>
        <v>405.50799822812598</v>
      </c>
      <c r="N50" s="54">
        <f t="shared" si="15"/>
        <v>243.48275841726377</v>
      </c>
      <c r="O50" s="54">
        <f t="shared" si="16"/>
        <v>179.54697154608422</v>
      </c>
      <c r="P50" s="54">
        <f t="shared" si="17"/>
        <v>375.81716529980821</v>
      </c>
      <c r="Q50" s="54">
        <f t="shared" si="18"/>
        <v>219.95826452038469</v>
      </c>
      <c r="R50" s="54">
        <f t="shared" si="19"/>
        <v>235.66317588931568</v>
      </c>
      <c r="S50" s="54">
        <f t="shared" si="20"/>
        <v>197.46797329566652</v>
      </c>
      <c r="T50" s="54">
        <f t="shared" si="21"/>
        <v>148.96308663816399</v>
      </c>
      <c r="U50" s="52">
        <f t="shared" si="24"/>
        <v>199.66903259250938</v>
      </c>
      <c r="V50" s="52">
        <f t="shared" si="23"/>
        <v>256.63981247727452</v>
      </c>
    </row>
    <row r="51" spans="1:22" x14ac:dyDescent="0.3">
      <c r="A51" s="45">
        <f t="shared" si="2"/>
        <v>44276</v>
      </c>
      <c r="B51" s="53">
        <v>504.87729168649872</v>
      </c>
      <c r="C51" s="54">
        <v>247.56291451292469</v>
      </c>
      <c r="D51" s="54">
        <v>164.4232566225329</v>
      </c>
      <c r="E51" s="54">
        <v>328.92690359798684</v>
      </c>
      <c r="F51" s="54">
        <v>254.68714089121573</v>
      </c>
      <c r="G51" s="54">
        <v>223.11242795077592</v>
      </c>
      <c r="H51" s="54">
        <v>216.0873239165478</v>
      </c>
      <c r="I51" s="54">
        <v>147.5662492819028</v>
      </c>
      <c r="J51" s="55">
        <v>228.51269738663422</v>
      </c>
      <c r="K51" s="55">
        <v>258.95929682948753</v>
      </c>
      <c r="L51" s="54"/>
      <c r="M51" s="53">
        <f t="shared" si="14"/>
        <v>406.92018074011423</v>
      </c>
      <c r="N51" s="54">
        <f t="shared" si="15"/>
        <v>247.58122208615566</v>
      </c>
      <c r="O51" s="54">
        <f t="shared" si="16"/>
        <v>180.81985848224701</v>
      </c>
      <c r="P51" s="54">
        <f t="shared" si="17"/>
        <v>378.52228542633145</v>
      </c>
      <c r="Q51" s="54">
        <f t="shared" si="18"/>
        <v>222.91948132336813</v>
      </c>
      <c r="R51" s="54">
        <f t="shared" si="19"/>
        <v>240.39926357012075</v>
      </c>
      <c r="S51" s="54">
        <f t="shared" si="20"/>
        <v>202.13425173418773</v>
      </c>
      <c r="T51" s="54">
        <f t="shared" si="21"/>
        <v>151.46800064001911</v>
      </c>
      <c r="U51" s="52">
        <f t="shared" si="24"/>
        <v>201.26819179525722</v>
      </c>
      <c r="V51" s="52">
        <f t="shared" si="23"/>
        <v>258.95929682948753</v>
      </c>
    </row>
    <row r="52" spans="1:22" x14ac:dyDescent="0.3">
      <c r="A52" s="45">
        <f t="shared" si="2"/>
        <v>44283</v>
      </c>
      <c r="B52" s="53">
        <v>507.06480678596637</v>
      </c>
      <c r="C52" s="54">
        <v>252.07457603672779</v>
      </c>
      <c r="D52" s="54">
        <v>166.07842762135203</v>
      </c>
      <c r="E52" s="54">
        <v>331.02490042398892</v>
      </c>
      <c r="F52" s="54">
        <v>257.83348309830114</v>
      </c>
      <c r="G52" s="54">
        <v>226.02938842399158</v>
      </c>
      <c r="H52" s="54">
        <v>219.1819705632733</v>
      </c>
      <c r="I52" s="54">
        <v>149.07975308179093</v>
      </c>
      <c r="J52" s="55">
        <v>228.9248607760793</v>
      </c>
      <c r="K52" s="55">
        <v>261.01955927914503</v>
      </c>
      <c r="L52" s="54"/>
      <c r="M52" s="53">
        <f t="shared" si="14"/>
        <v>408.68327061225654</v>
      </c>
      <c r="N52" s="54">
        <f t="shared" si="15"/>
        <v>252.09321725271744</v>
      </c>
      <c r="O52" s="54">
        <f t="shared" si="16"/>
        <v>182.64008630109791</v>
      </c>
      <c r="P52" s="54">
        <f t="shared" si="17"/>
        <v>380.93661683160349</v>
      </c>
      <c r="Q52" s="54">
        <f t="shared" si="18"/>
        <v>225.6733736887816</v>
      </c>
      <c r="R52" s="54">
        <f t="shared" si="19"/>
        <v>243.54223124818708</v>
      </c>
      <c r="S52" s="54">
        <f t="shared" si="20"/>
        <v>205.02907255467764</v>
      </c>
      <c r="T52" s="54">
        <f t="shared" si="21"/>
        <v>153.02152250322092</v>
      </c>
      <c r="U52" s="52">
        <f t="shared" si="24"/>
        <v>201.63121486166241</v>
      </c>
      <c r="V52" s="52">
        <f t="shared" si="23"/>
        <v>261.01955927914503</v>
      </c>
    </row>
    <row r="53" spans="1:22" x14ac:dyDescent="0.3">
      <c r="A53" s="45">
        <f t="shared" si="2"/>
        <v>44290</v>
      </c>
      <c r="B53" s="53">
        <v>509.74838701982378</v>
      </c>
      <c r="C53" s="54">
        <v>258.33202389154997</v>
      </c>
      <c r="D53" s="54">
        <v>167.87283628314549</v>
      </c>
      <c r="E53" s="54">
        <v>333.46341216594078</v>
      </c>
      <c r="F53" s="54">
        <v>260.74627486051895</v>
      </c>
      <c r="G53" s="54">
        <v>229.44734758418858</v>
      </c>
      <c r="H53" s="54">
        <v>229.0208874201781</v>
      </c>
      <c r="I53" s="54">
        <v>151.25246299097287</v>
      </c>
      <c r="J53" s="55">
        <v>229.09766665294146</v>
      </c>
      <c r="K53" s="55">
        <v>263.48823275107253</v>
      </c>
      <c r="L53" s="54"/>
      <c r="M53" s="53">
        <f t="shared" si="14"/>
        <v>410.84617825689253</v>
      </c>
      <c r="N53" s="54">
        <f t="shared" si="15"/>
        <v>258.35112785328272</v>
      </c>
      <c r="O53" s="54">
        <f t="shared" si="16"/>
        <v>184.61343682917854</v>
      </c>
      <c r="P53" s="54">
        <f t="shared" si="17"/>
        <v>383.74280576752187</v>
      </c>
      <c r="Q53" s="54">
        <f t="shared" si="18"/>
        <v>228.22284684460894</v>
      </c>
      <c r="R53" s="54">
        <f t="shared" si="19"/>
        <v>247.22501518169969</v>
      </c>
      <c r="S53" s="54">
        <f t="shared" si="20"/>
        <v>214.23267626774597</v>
      </c>
      <c r="T53" s="54">
        <f t="shared" si="21"/>
        <v>155.25168033074598</v>
      </c>
      <c r="U53" s="52">
        <f t="shared" si="24"/>
        <v>201.78341789792867</v>
      </c>
      <c r="V53" s="52">
        <f t="shared" si="23"/>
        <v>263.48823275107253</v>
      </c>
    </row>
    <row r="54" spans="1:22" x14ac:dyDescent="0.3">
      <c r="A54" s="45">
        <f t="shared" si="2"/>
        <v>44297</v>
      </c>
      <c r="B54" s="53">
        <v>512.26794627480001</v>
      </c>
      <c r="C54" s="54">
        <v>263.21988515271875</v>
      </c>
      <c r="D54" s="54">
        <v>169.63217314671076</v>
      </c>
      <c r="E54" s="54">
        <v>335.57565202911672</v>
      </c>
      <c r="F54" s="54">
        <v>263.83701378191552</v>
      </c>
      <c r="G54" s="54">
        <v>231.79073538097396</v>
      </c>
      <c r="H54" s="54">
        <v>238.34551921027247</v>
      </c>
      <c r="I54" s="54">
        <v>156.53813949338382</v>
      </c>
      <c r="J54" s="55">
        <v>230.94457043070381</v>
      </c>
      <c r="K54" s="55">
        <v>266.12968278452928</v>
      </c>
      <c r="L54" s="54"/>
      <c r="M54" s="53">
        <f t="shared" si="14"/>
        <v>412.87688853898021</v>
      </c>
      <c r="N54" s="54">
        <f t="shared" si="15"/>
        <v>263.23935057763009</v>
      </c>
      <c r="O54" s="54">
        <f t="shared" si="16"/>
        <v>186.54821813218354</v>
      </c>
      <c r="P54" s="54">
        <f t="shared" si="17"/>
        <v>386.17352776572955</v>
      </c>
      <c r="Q54" s="54">
        <f t="shared" si="18"/>
        <v>230.92807143840952</v>
      </c>
      <c r="R54" s="54">
        <f t="shared" si="19"/>
        <v>249.74996955461657</v>
      </c>
      <c r="S54" s="54">
        <f t="shared" si="20"/>
        <v>222.95520304731522</v>
      </c>
      <c r="T54" s="54">
        <f t="shared" si="21"/>
        <v>160.67711369200646</v>
      </c>
      <c r="U54" s="52">
        <f t="shared" si="24"/>
        <v>203.41012393230329</v>
      </c>
      <c r="V54" s="52">
        <f t="shared" si="23"/>
        <v>266.12968278452928</v>
      </c>
    </row>
    <row r="55" spans="1:22" x14ac:dyDescent="0.3">
      <c r="A55" s="45">
        <f t="shared" si="2"/>
        <v>44304</v>
      </c>
      <c r="B55" s="53">
        <v>514.35536020401059</v>
      </c>
      <c r="C55" s="54">
        <v>272.29050320862945</v>
      </c>
      <c r="D55" s="54">
        <v>171.44926181318326</v>
      </c>
      <c r="E55" s="54">
        <v>337.32774155024805</v>
      </c>
      <c r="F55" s="54">
        <v>267.6781525403913</v>
      </c>
      <c r="G55" s="54">
        <v>235.22482046813002</v>
      </c>
      <c r="H55" s="54">
        <v>246.02690895641427</v>
      </c>
      <c r="I55" s="54">
        <v>160.25473449894758</v>
      </c>
      <c r="J55" s="55">
        <v>231.32306589873241</v>
      </c>
      <c r="K55" s="55">
        <v>268.72384581684435</v>
      </c>
      <c r="L55" s="54"/>
      <c r="M55" s="53">
        <f t="shared" si="14"/>
        <v>414.55929903226348</v>
      </c>
      <c r="N55" s="54">
        <f t="shared" si="15"/>
        <v>272.31063941658044</v>
      </c>
      <c r="O55" s="54">
        <f t="shared" si="16"/>
        <v>188.54651035841977</v>
      </c>
      <c r="P55" s="54">
        <f t="shared" si="17"/>
        <v>388.18979619058518</v>
      </c>
      <c r="Q55" s="54">
        <f t="shared" si="18"/>
        <v>234.29009692871978</v>
      </c>
      <c r="R55" s="54">
        <f t="shared" si="19"/>
        <v>253.45012885803104</v>
      </c>
      <c r="S55" s="54">
        <f t="shared" si="20"/>
        <v>230.1405943070759</v>
      </c>
      <c r="T55" s="54">
        <f t="shared" si="21"/>
        <v>164.49197798123836</v>
      </c>
      <c r="U55" s="52">
        <f t="shared" si="24"/>
        <v>203.74349314689852</v>
      </c>
      <c r="V55" s="52">
        <f t="shared" si="23"/>
        <v>268.72384581684435</v>
      </c>
    </row>
    <row r="56" spans="1:22" x14ac:dyDescent="0.3">
      <c r="A56" s="45">
        <f t="shared" si="2"/>
        <v>44311</v>
      </c>
      <c r="B56" s="53">
        <v>515.9916096283913</v>
      </c>
      <c r="C56" s="54">
        <v>281.00414761416306</v>
      </c>
      <c r="D56" s="54">
        <v>173.4215727170486</v>
      </c>
      <c r="E56" s="54">
        <v>339.42516369543961</v>
      </c>
      <c r="F56" s="54">
        <v>269.80611509491337</v>
      </c>
      <c r="G56" s="54">
        <v>237.8595049250539</v>
      </c>
      <c r="H56" s="54">
        <v>262.27781943669481</v>
      </c>
      <c r="I56" s="54">
        <v>164.43598231835264</v>
      </c>
      <c r="J56" s="55">
        <v>231.32306589873241</v>
      </c>
      <c r="K56" s="55">
        <v>271.27815780419695</v>
      </c>
      <c r="L56" s="54"/>
      <c r="M56" s="53">
        <f t="shared" si="14"/>
        <v>415.87808068964557</v>
      </c>
      <c r="N56" s="54">
        <f t="shared" si="15"/>
        <v>281.02492820652594</v>
      </c>
      <c r="O56" s="54">
        <f t="shared" si="16"/>
        <v>190.71550388066007</v>
      </c>
      <c r="P56" s="54">
        <f t="shared" si="17"/>
        <v>390.60346626505265</v>
      </c>
      <c r="Q56" s="54">
        <f t="shared" si="18"/>
        <v>236.15263426480075</v>
      </c>
      <c r="R56" s="54">
        <f t="shared" si="19"/>
        <v>256.28894966690092</v>
      </c>
      <c r="S56" s="54">
        <f t="shared" si="20"/>
        <v>245.34215990746893</v>
      </c>
      <c r="T56" s="54">
        <f t="shared" si="21"/>
        <v>168.78378081872765</v>
      </c>
      <c r="U56" s="52">
        <f t="shared" si="24"/>
        <v>203.74349314689852</v>
      </c>
      <c r="V56" s="52">
        <f t="shared" si="23"/>
        <v>271.27815780419695</v>
      </c>
    </row>
    <row r="57" spans="1:22" x14ac:dyDescent="0.3">
      <c r="A57" s="45">
        <f t="shared" si="2"/>
        <v>44318</v>
      </c>
      <c r="B57" s="53">
        <v>517.29796403559612</v>
      </c>
      <c r="C57" s="54">
        <v>290.65009099228843</v>
      </c>
      <c r="D57" s="54">
        <v>175.09795712707179</v>
      </c>
      <c r="E57" s="54">
        <v>341.30975629664346</v>
      </c>
      <c r="F57" s="54">
        <v>272.43999385314606</v>
      </c>
      <c r="G57" s="54">
        <v>240.63126842143194</v>
      </c>
      <c r="H57" s="54">
        <v>279.37380689839227</v>
      </c>
      <c r="I57" s="54">
        <v>169.05011835441047</v>
      </c>
      <c r="J57" s="55">
        <v>232.38610856694464</v>
      </c>
      <c r="K57" s="55">
        <v>273.95638123382309</v>
      </c>
      <c r="L57" s="54"/>
      <c r="M57" s="53">
        <f t="shared" si="14"/>
        <v>416.93097409611022</v>
      </c>
      <c r="N57" s="54">
        <f t="shared" si="15"/>
        <v>290.67158491368576</v>
      </c>
      <c r="O57" s="54">
        <f t="shared" si="16"/>
        <v>192.55906055268315</v>
      </c>
      <c r="P57" s="54">
        <f t="shared" si="17"/>
        <v>392.77221649710145</v>
      </c>
      <c r="Q57" s="54">
        <f t="shared" si="18"/>
        <v>238.45798381876452</v>
      </c>
      <c r="R57" s="54">
        <f t="shared" si="19"/>
        <v>259.27547045124214</v>
      </c>
      <c r="S57" s="54">
        <f t="shared" si="20"/>
        <v>261.3342346418566</v>
      </c>
      <c r="T57" s="54">
        <f t="shared" si="21"/>
        <v>173.51991772986926</v>
      </c>
      <c r="U57" s="52">
        <f t="shared" si="24"/>
        <v>204.67979418434274</v>
      </c>
      <c r="V57" s="52">
        <f t="shared" si="23"/>
        <v>273.95638123382309</v>
      </c>
    </row>
    <row r="58" spans="1:22" x14ac:dyDescent="0.3">
      <c r="A58" s="45">
        <f t="shared" si="2"/>
        <v>44325</v>
      </c>
      <c r="B58" s="53">
        <v>519.03953098016621</v>
      </c>
      <c r="C58" s="54">
        <v>301.84425063091066</v>
      </c>
      <c r="D58" s="54">
        <v>176.95059869470563</v>
      </c>
      <c r="E58" s="54">
        <v>343.15794337750549</v>
      </c>
      <c r="F58" s="54">
        <v>274.85417905698756</v>
      </c>
      <c r="G58" s="54">
        <v>244.44418567623114</v>
      </c>
      <c r="H58" s="54">
        <v>302.29323113818714</v>
      </c>
      <c r="I58" s="54">
        <v>175.11091853946928</v>
      </c>
      <c r="J58" s="55">
        <v>233.52717513713679</v>
      </c>
      <c r="K58" s="55">
        <v>277.0816875629306</v>
      </c>
      <c r="L58" s="54"/>
      <c r="M58" s="53">
        <f t="shared" si="14"/>
        <v>418.33463939760986</v>
      </c>
      <c r="N58" s="54">
        <f t="shared" si="15"/>
        <v>301.86657237378421</v>
      </c>
      <c r="O58" s="54">
        <f t="shared" si="16"/>
        <v>194.59645108343349</v>
      </c>
      <c r="P58" s="54">
        <f t="shared" si="17"/>
        <v>394.89907200843521</v>
      </c>
      <c r="Q58" s="54">
        <f t="shared" si="18"/>
        <v>240.57104265469832</v>
      </c>
      <c r="R58" s="54">
        <f t="shared" si="19"/>
        <v>263.38381398246742</v>
      </c>
      <c r="S58" s="54">
        <f t="shared" si="20"/>
        <v>282.77371838815219</v>
      </c>
      <c r="T58" s="54">
        <f t="shared" si="21"/>
        <v>179.74096956778502</v>
      </c>
      <c r="U58" s="52">
        <f t="shared" si="24"/>
        <v>205.68481669699557</v>
      </c>
      <c r="V58" s="52">
        <f t="shared" si="23"/>
        <v>277.0816875629306</v>
      </c>
    </row>
    <row r="59" spans="1:22" x14ac:dyDescent="0.3">
      <c r="A59" s="45">
        <f t="shared" si="2"/>
        <v>44332</v>
      </c>
      <c r="B59" s="53">
        <v>519.92599946257417</v>
      </c>
      <c r="C59" s="54">
        <v>314.5831599454296</v>
      </c>
      <c r="D59" s="54">
        <v>180.31648172023523</v>
      </c>
      <c r="E59" s="54">
        <v>345.04830072013033</v>
      </c>
      <c r="F59" s="54">
        <v>277.27095338483286</v>
      </c>
      <c r="G59" s="54">
        <v>247.03412911123908</v>
      </c>
      <c r="H59" s="54">
        <v>321.53393999970723</v>
      </c>
      <c r="I59" s="54">
        <v>181.00491491234723</v>
      </c>
      <c r="J59" s="55">
        <v>233.54397141160052</v>
      </c>
      <c r="K59" s="55">
        <v>280.27718831817776</v>
      </c>
      <c r="L59" s="54"/>
      <c r="M59" s="53">
        <f t="shared" si="14"/>
        <v>419.04911382738055</v>
      </c>
      <c r="N59" s="54">
        <f t="shared" si="15"/>
        <v>314.60642374586297</v>
      </c>
      <c r="O59" s="54">
        <f t="shared" si="16"/>
        <v>198.29798640663455</v>
      </c>
      <c r="P59" s="54">
        <f t="shared" si="17"/>
        <v>397.07445618581869</v>
      </c>
      <c r="Q59" s="54">
        <f t="shared" si="18"/>
        <v>242.68636766778573</v>
      </c>
      <c r="R59" s="54">
        <f t="shared" si="19"/>
        <v>266.17442721805793</v>
      </c>
      <c r="S59" s="54">
        <f t="shared" si="20"/>
        <v>300.77202674825162</v>
      </c>
      <c r="T59" s="54">
        <f t="shared" si="21"/>
        <v>185.79080718799776</v>
      </c>
      <c r="U59" s="52">
        <f t="shared" si="24"/>
        <v>205.6996104298116</v>
      </c>
      <c r="V59" s="52">
        <f t="shared" si="23"/>
        <v>280.27718831817776</v>
      </c>
    </row>
    <row r="60" spans="1:22" x14ac:dyDescent="0.3">
      <c r="A60" s="45">
        <f t="shared" si="2"/>
        <v>44339</v>
      </c>
      <c r="B60" s="53">
        <v>521.76335206581973</v>
      </c>
      <c r="C60" s="54">
        <v>328.52728039205152</v>
      </c>
      <c r="D60" s="54">
        <v>184.28043610086388</v>
      </c>
      <c r="E60" s="54">
        <v>347.36691257439088</v>
      </c>
      <c r="F60" s="54">
        <v>279.38287911113753</v>
      </c>
      <c r="G60" s="54">
        <v>251.52458875756403</v>
      </c>
      <c r="H60" s="54">
        <v>343.55539990612294</v>
      </c>
      <c r="I60" s="54">
        <v>190.13233353078905</v>
      </c>
      <c r="J60" s="55">
        <v>236.0195619777879</v>
      </c>
      <c r="K60" s="55">
        <v>284.5644047703081</v>
      </c>
      <c r="L60" s="54"/>
      <c r="M60" s="53">
        <f t="shared" si="14"/>
        <v>420.52998029871367</v>
      </c>
      <c r="N60" s="54">
        <f t="shared" si="15"/>
        <v>328.55157537684755</v>
      </c>
      <c r="O60" s="54">
        <f t="shared" si="16"/>
        <v>202.65723390518536</v>
      </c>
      <c r="P60" s="54">
        <f t="shared" si="17"/>
        <v>399.74266680796939</v>
      </c>
      <c r="Q60" s="54">
        <f t="shared" si="18"/>
        <v>244.53486848276168</v>
      </c>
      <c r="R60" s="54">
        <f t="shared" si="19"/>
        <v>271.01280938252449</v>
      </c>
      <c r="S60" s="54">
        <f t="shared" si="20"/>
        <v>321.37152902167895</v>
      </c>
      <c r="T60" s="54">
        <f t="shared" si="21"/>
        <v>195.15956092313397</v>
      </c>
      <c r="U60" s="52">
        <f t="shared" si="24"/>
        <v>207.88004785224024</v>
      </c>
      <c r="V60" s="52">
        <f t="shared" si="23"/>
        <v>284.5644047703081</v>
      </c>
    </row>
    <row r="61" spans="1:22" x14ac:dyDescent="0.3">
      <c r="A61" s="45">
        <f t="shared" si="2"/>
        <v>44346</v>
      </c>
      <c r="B61" s="53">
        <v>524.31313850019694</v>
      </c>
      <c r="C61" s="54">
        <v>342.23093763068266</v>
      </c>
      <c r="D61" s="54">
        <v>190.33619290774701</v>
      </c>
      <c r="E61" s="54">
        <v>351.13466023735634</v>
      </c>
      <c r="F61" s="54">
        <v>284.44433598388713</v>
      </c>
      <c r="G61" s="54">
        <v>257.30650066668693</v>
      </c>
      <c r="H61" s="54">
        <v>369.05168259120063</v>
      </c>
      <c r="I61" s="54">
        <v>199.25497167745482</v>
      </c>
      <c r="J61" s="55">
        <v>236.14273235074367</v>
      </c>
      <c r="K61" s="55">
        <v>289.93186689908788</v>
      </c>
      <c r="L61" s="54"/>
      <c r="M61" s="53">
        <f t="shared" si="14"/>
        <v>422.58505303383231</v>
      </c>
      <c r="N61" s="54">
        <f t="shared" si="15"/>
        <v>342.25624601729987</v>
      </c>
      <c r="O61" s="54">
        <f t="shared" si="16"/>
        <v>209.31688237168734</v>
      </c>
      <c r="P61" s="54">
        <f t="shared" si="17"/>
        <v>404.07851298137473</v>
      </c>
      <c r="Q61" s="54">
        <f t="shared" si="18"/>
        <v>248.96499925758502</v>
      </c>
      <c r="R61" s="54">
        <f t="shared" si="19"/>
        <v>277.24270602139353</v>
      </c>
      <c r="S61" s="54">
        <f t="shared" si="20"/>
        <v>345.22147972282158</v>
      </c>
      <c r="T61" s="54">
        <f t="shared" si="21"/>
        <v>204.52340778758966</v>
      </c>
      <c r="U61" s="52">
        <f t="shared" si="24"/>
        <v>207.98853319476638</v>
      </c>
      <c r="V61" s="52">
        <f t="shared" si="23"/>
        <v>289.93186689908788</v>
      </c>
    </row>
    <row r="62" spans="1:22" x14ac:dyDescent="0.3">
      <c r="A62" s="45">
        <f t="shared" si="2"/>
        <v>44353</v>
      </c>
      <c r="B62" s="53">
        <v>526.38798481262745</v>
      </c>
      <c r="C62" s="54">
        <v>356.25562726360874</v>
      </c>
      <c r="D62" s="54">
        <v>197.380495405304</v>
      </c>
      <c r="E62" s="54">
        <v>353.72684455842182</v>
      </c>
      <c r="F62" s="54">
        <v>290.2260103913693</v>
      </c>
      <c r="G62" s="54">
        <v>264.05803476046668</v>
      </c>
      <c r="H62" s="54">
        <v>387.77702824341151</v>
      </c>
      <c r="I62" s="54">
        <v>208.9721774498486</v>
      </c>
      <c r="J62" s="55">
        <v>237.35372258529875</v>
      </c>
      <c r="K62" s="55">
        <v>295.48150889021758</v>
      </c>
      <c r="L62" s="54"/>
      <c r="M62" s="53">
        <f t="shared" si="14"/>
        <v>424.25733429972541</v>
      </c>
      <c r="N62" s="54">
        <f t="shared" si="15"/>
        <v>356.28197279277617</v>
      </c>
      <c r="O62" s="54">
        <f t="shared" si="16"/>
        <v>217.06365619723289</v>
      </c>
      <c r="P62" s="54">
        <f t="shared" si="17"/>
        <v>407.06154514664638</v>
      </c>
      <c r="Q62" s="54">
        <f t="shared" si="18"/>
        <v>254.0255133282464</v>
      </c>
      <c r="R62" s="54">
        <f t="shared" si="19"/>
        <v>284.51735153989108</v>
      </c>
      <c r="S62" s="54">
        <f t="shared" si="20"/>
        <v>362.73770262414939</v>
      </c>
      <c r="T62" s="54">
        <f t="shared" si="21"/>
        <v>214.49754304761379</v>
      </c>
      <c r="U62" s="52">
        <f t="shared" si="24"/>
        <v>209.05514269864977</v>
      </c>
      <c r="V62" s="52">
        <f t="shared" si="23"/>
        <v>295.48150889021758</v>
      </c>
    </row>
    <row r="63" spans="1:22" x14ac:dyDescent="0.3">
      <c r="A63" s="45">
        <f t="shared" si="2"/>
        <v>44360</v>
      </c>
      <c r="B63" s="53">
        <v>526.38798481262745</v>
      </c>
      <c r="C63" s="54">
        <v>365.4297647063338</v>
      </c>
      <c r="D63" s="54">
        <v>208.18193552680287</v>
      </c>
      <c r="E63" s="54">
        <v>355.56794973999297</v>
      </c>
      <c r="F63" s="54">
        <v>293.61786129560767</v>
      </c>
      <c r="G63" s="54">
        <v>268.37682782776722</v>
      </c>
      <c r="H63" s="54">
        <v>398.88020420314075</v>
      </c>
      <c r="I63" s="54">
        <v>215.10400512939589</v>
      </c>
      <c r="J63" s="55">
        <v>237.53649828183885</v>
      </c>
      <c r="K63" s="55">
        <v>300.45650342206119</v>
      </c>
      <c r="L63" s="54"/>
      <c r="M63" s="53">
        <f t="shared" si="14"/>
        <v>424.25733429972541</v>
      </c>
      <c r="N63" s="54">
        <f t="shared" si="15"/>
        <v>365.45678867392326</v>
      </c>
      <c r="O63" s="54">
        <f t="shared" si="16"/>
        <v>228.94223660181436</v>
      </c>
      <c r="P63" s="54">
        <f t="shared" si="17"/>
        <v>409.18025095457972</v>
      </c>
      <c r="Q63" s="54">
        <f t="shared" si="18"/>
        <v>256.99429157772221</v>
      </c>
      <c r="R63" s="54">
        <f t="shared" si="19"/>
        <v>289.17076633361944</v>
      </c>
      <c r="S63" s="54">
        <f t="shared" si="20"/>
        <v>373.12393039454673</v>
      </c>
      <c r="T63" s="54">
        <f t="shared" si="21"/>
        <v>220.79150039497355</v>
      </c>
      <c r="U63" s="52">
        <f t="shared" si="24"/>
        <v>209.21612689938544</v>
      </c>
      <c r="V63" s="52">
        <f t="shared" si="23"/>
        <v>300.45650342206119</v>
      </c>
    </row>
    <row r="64" spans="1:22" x14ac:dyDescent="0.3">
      <c r="A64" s="45">
        <f t="shared" si="2"/>
        <v>44367</v>
      </c>
      <c r="B64" s="53">
        <v>528.4213191325257</v>
      </c>
      <c r="C64" s="54">
        <v>373.17902513043452</v>
      </c>
      <c r="D64" s="54">
        <v>225.7299147675221</v>
      </c>
      <c r="E64" s="54">
        <v>358.17459990614702</v>
      </c>
      <c r="F64" s="54">
        <v>298.78721071924627</v>
      </c>
      <c r="G64" s="54">
        <v>275.19060249661095</v>
      </c>
      <c r="H64" s="54">
        <v>409.43473401797542</v>
      </c>
      <c r="I64" s="54">
        <v>227.55178894938967</v>
      </c>
      <c r="J64" s="55">
        <v>240.69303141001606</v>
      </c>
      <c r="K64" s="55">
        <v>308.64974191465399</v>
      </c>
      <c r="L64" s="54"/>
      <c r="M64" s="53">
        <f t="shared" si="14"/>
        <v>425.89615779720179</v>
      </c>
      <c r="N64" s="54">
        <f t="shared" si="15"/>
        <v>373.20662216508845</v>
      </c>
      <c r="O64" s="54">
        <f t="shared" si="16"/>
        <v>248.2401339195921</v>
      </c>
      <c r="P64" s="54">
        <f t="shared" si="17"/>
        <v>412.17993011553233</v>
      </c>
      <c r="Q64" s="54">
        <f t="shared" si="18"/>
        <v>261.51885723998691</v>
      </c>
      <c r="R64" s="54">
        <f t="shared" si="19"/>
        <v>296.51247485056575</v>
      </c>
      <c r="S64" s="54">
        <f t="shared" si="20"/>
        <v>382.99693889805201</v>
      </c>
      <c r="T64" s="54">
        <f t="shared" si="21"/>
        <v>233.56841203153479</v>
      </c>
      <c r="U64" s="52">
        <f t="shared" si="24"/>
        <v>211.99632127070802</v>
      </c>
      <c r="V64" s="52">
        <f t="shared" si="23"/>
        <v>308.64974191465399</v>
      </c>
    </row>
    <row r="65" spans="1:22" x14ac:dyDescent="0.3">
      <c r="A65" s="45">
        <f t="shared" si="2"/>
        <v>44374</v>
      </c>
      <c r="B65" s="53">
        <v>531.01995593244737</v>
      </c>
      <c r="C65" s="54">
        <v>382.61286377831192</v>
      </c>
      <c r="D65" s="54">
        <v>248.91619132054947</v>
      </c>
      <c r="E65" s="54">
        <v>361.07346153858822</v>
      </c>
      <c r="F65" s="54">
        <v>309.71849417480189</v>
      </c>
      <c r="G65" s="54">
        <v>285.21119721663445</v>
      </c>
      <c r="H65" s="54">
        <v>422.4167029926428</v>
      </c>
      <c r="I65" s="54">
        <v>241.7367062791229</v>
      </c>
      <c r="J65" s="55">
        <v>245.74604387662285</v>
      </c>
      <c r="K65" s="55">
        <v>319.74345899047358</v>
      </c>
      <c r="L65" s="54"/>
      <c r="M65" s="53">
        <f t="shared" si="14"/>
        <v>427.99060287071609</v>
      </c>
      <c r="N65" s="54">
        <f t="shared" si="15"/>
        <v>382.64115845660217</v>
      </c>
      <c r="O65" s="54">
        <f t="shared" si="16"/>
        <v>273.73859034947219</v>
      </c>
      <c r="P65" s="54">
        <f t="shared" si="17"/>
        <v>415.51588019515077</v>
      </c>
      <c r="Q65" s="54">
        <f t="shared" si="18"/>
        <v>271.08665885566404</v>
      </c>
      <c r="R65" s="54">
        <f t="shared" si="19"/>
        <v>307.30946905368455</v>
      </c>
      <c r="S65" s="54">
        <f t="shared" si="20"/>
        <v>395.14064329111608</v>
      </c>
      <c r="T65" s="54">
        <f t="shared" si="21"/>
        <v>248.12838816180934</v>
      </c>
      <c r="U65" s="52">
        <f t="shared" si="24"/>
        <v>216.44688657365964</v>
      </c>
      <c r="V65" s="52">
        <f t="shared" si="23"/>
        <v>319.74345899047358</v>
      </c>
    </row>
    <row r="66" spans="1:22" x14ac:dyDescent="0.3">
      <c r="A66" s="45">
        <f t="shared" si="2"/>
        <v>44381</v>
      </c>
      <c r="B66" s="53">
        <v>535.64319143189573</v>
      </c>
      <c r="C66" s="54">
        <v>393.38778424739644</v>
      </c>
      <c r="D66" s="54">
        <v>273.29402050160377</v>
      </c>
      <c r="E66" s="54">
        <v>365.10431105251854</v>
      </c>
      <c r="F66" s="54">
        <v>329.79733592279854</v>
      </c>
      <c r="G66" s="54">
        <v>300.17562723637309</v>
      </c>
      <c r="H66" s="54">
        <v>432.54067977900968</v>
      </c>
      <c r="I66" s="54">
        <v>259.74231022070529</v>
      </c>
      <c r="J66" s="55">
        <v>254.00628442466825</v>
      </c>
      <c r="K66" s="55">
        <v>333.54710477295345</v>
      </c>
      <c r="L66" s="54"/>
      <c r="M66" s="53">
        <f t="shared" si="14"/>
        <v>431.7168307205672</v>
      </c>
      <c r="N66" s="54">
        <f t="shared" si="15"/>
        <v>393.41687574392552</v>
      </c>
      <c r="O66" s="54">
        <f t="shared" si="16"/>
        <v>300.547423316101</v>
      </c>
      <c r="P66" s="54">
        <f t="shared" si="17"/>
        <v>420.15449854327869</v>
      </c>
      <c r="Q66" s="54">
        <f t="shared" si="18"/>
        <v>288.66102469280389</v>
      </c>
      <c r="R66" s="54">
        <f t="shared" si="19"/>
        <v>323.43334879240291</v>
      </c>
      <c r="S66" s="54">
        <f t="shared" si="20"/>
        <v>404.61090020020191</v>
      </c>
      <c r="T66" s="54">
        <f t="shared" si="21"/>
        <v>266.6100724400178</v>
      </c>
      <c r="U66" s="52">
        <f t="shared" si="24"/>
        <v>223.72229707781224</v>
      </c>
      <c r="V66" s="52">
        <f t="shared" si="23"/>
        <v>333.54710477295345</v>
      </c>
    </row>
    <row r="67" spans="1:22" x14ac:dyDescent="0.3">
      <c r="A67" s="45">
        <f t="shared" si="2"/>
        <v>44388</v>
      </c>
      <c r="B67" s="53">
        <v>544.77543800419244</v>
      </c>
      <c r="C67" s="54">
        <v>405.57434770844105</v>
      </c>
      <c r="D67" s="54">
        <v>296.96094928617953</v>
      </c>
      <c r="E67" s="54">
        <v>373.84551691946854</v>
      </c>
      <c r="F67" s="54">
        <v>357.01886380560688</v>
      </c>
      <c r="G67" s="54">
        <v>320.81811654508863</v>
      </c>
      <c r="H67" s="54">
        <v>451.1035188824668</v>
      </c>
      <c r="I67" s="54">
        <v>282.81485957603684</v>
      </c>
      <c r="J67" s="55">
        <v>266.55825604740107</v>
      </c>
      <c r="K67" s="55">
        <v>350.82388014752013</v>
      </c>
      <c r="L67" s="54"/>
      <c r="M67" s="53">
        <f t="shared" si="14"/>
        <v>439.07722400216829</v>
      </c>
      <c r="N67" s="54">
        <f t="shared" si="15"/>
        <v>405.6043404158944</v>
      </c>
      <c r="O67" s="54">
        <f t="shared" si="16"/>
        <v>326.57446353803726</v>
      </c>
      <c r="P67" s="54">
        <f t="shared" si="17"/>
        <v>430.21369767216447</v>
      </c>
      <c r="Q67" s="54">
        <f t="shared" si="18"/>
        <v>312.48715448966379</v>
      </c>
      <c r="R67" s="54">
        <f t="shared" si="19"/>
        <v>345.67522600940913</v>
      </c>
      <c r="S67" s="54">
        <f t="shared" si="20"/>
        <v>421.975109836527</v>
      </c>
      <c r="T67" s="54">
        <f t="shared" si="21"/>
        <v>290.29267559301957</v>
      </c>
      <c r="U67" s="52">
        <f t="shared" si="24"/>
        <v>234.77775553095194</v>
      </c>
      <c r="V67" s="52">
        <f t="shared" si="23"/>
        <v>350.82388014752013</v>
      </c>
    </row>
    <row r="68" spans="1:22" x14ac:dyDescent="0.3">
      <c r="A68" s="45">
        <f t="shared" si="2"/>
        <v>44395</v>
      </c>
      <c r="B68" s="53">
        <v>555.34847954884583</v>
      </c>
      <c r="C68" s="54">
        <v>419.68754807266652</v>
      </c>
      <c r="D68" s="54">
        <v>314.87923472583356</v>
      </c>
      <c r="E68" s="54">
        <v>384.43874264082416</v>
      </c>
      <c r="F68" s="54">
        <v>385.06982529075134</v>
      </c>
      <c r="G68" s="54">
        <v>343.25142715677106</v>
      </c>
      <c r="H68" s="54">
        <v>467.62734130658839</v>
      </c>
      <c r="I68" s="54">
        <v>307.23360156319063</v>
      </c>
      <c r="J68" s="55">
        <v>281.74187453272089</v>
      </c>
      <c r="K68" s="55">
        <v>367.79376954270032</v>
      </c>
      <c r="L68" s="54"/>
      <c r="M68" s="53">
        <f t="shared" si="14"/>
        <v>447.59886687889855</v>
      </c>
      <c r="N68" s="54">
        <f t="shared" si="15"/>
        <v>419.71858446814434</v>
      </c>
      <c r="O68" s="54">
        <f t="shared" si="16"/>
        <v>346.27959469768086</v>
      </c>
      <c r="P68" s="54">
        <f t="shared" si="17"/>
        <v>442.40416298899748</v>
      </c>
      <c r="Q68" s="54">
        <f t="shared" si="18"/>
        <v>337.03926090151072</v>
      </c>
      <c r="R68" s="54">
        <f t="shared" si="19"/>
        <v>369.84667804379802</v>
      </c>
      <c r="S68" s="54">
        <f t="shared" si="20"/>
        <v>437.43196506038231</v>
      </c>
      <c r="T68" s="54">
        <f t="shared" si="21"/>
        <v>315.35706562080259</v>
      </c>
      <c r="U68" s="52">
        <f t="shared" si="24"/>
        <v>248.15110183686318</v>
      </c>
      <c r="V68" s="52">
        <f t="shared" si="23"/>
        <v>367.79376954270032</v>
      </c>
    </row>
    <row r="69" spans="1:22" x14ac:dyDescent="0.3">
      <c r="A69" s="45">
        <f t="shared" si="2"/>
        <v>44402</v>
      </c>
      <c r="B69" s="53">
        <v>562.96961486228815</v>
      </c>
      <c r="C69" s="54">
        <v>435.32899835167007</v>
      </c>
      <c r="D69" s="54">
        <v>328.59979835477913</v>
      </c>
      <c r="E69" s="54">
        <v>396.37980050082575</v>
      </c>
      <c r="F69" s="54">
        <v>408.65077873616565</v>
      </c>
      <c r="G69" s="54">
        <v>362.60343036814351</v>
      </c>
      <c r="H69" s="54">
        <v>482.63774869341376</v>
      </c>
      <c r="I69" s="54">
        <v>323.99971051274815</v>
      </c>
      <c r="J69" s="55">
        <v>299.49695444801904</v>
      </c>
      <c r="K69" s="55">
        <v>382.7355249943983</v>
      </c>
      <c r="L69" s="54"/>
      <c r="M69" s="53">
        <f t="shared" si="14"/>
        <v>453.74133715881851</v>
      </c>
      <c r="N69" s="54">
        <f t="shared" si="15"/>
        <v>435.36119145107904</v>
      </c>
      <c r="O69" s="54">
        <f t="shared" si="16"/>
        <v>361.36839919313087</v>
      </c>
      <c r="P69" s="54">
        <f t="shared" si="17"/>
        <v>456.14568568639328</v>
      </c>
      <c r="Q69" s="54">
        <f t="shared" si="18"/>
        <v>357.67891272204577</v>
      </c>
      <c r="R69" s="54">
        <f t="shared" si="19"/>
        <v>390.69808181072284</v>
      </c>
      <c r="S69" s="54">
        <f t="shared" si="20"/>
        <v>451.47312865280588</v>
      </c>
      <c r="T69" s="54">
        <f t="shared" si="21"/>
        <v>332.56648182173092</v>
      </c>
      <c r="U69" s="52">
        <f t="shared" si="24"/>
        <v>263.78932619201169</v>
      </c>
      <c r="V69" s="52">
        <f t="shared" si="23"/>
        <v>382.7355249943983</v>
      </c>
    </row>
    <row r="70" spans="1:22" x14ac:dyDescent="0.3">
      <c r="A70" s="45">
        <f t="shared" ref="A70:A92" si="25">A69+7</f>
        <v>44409</v>
      </c>
      <c r="B70" s="53">
        <v>572.04735499349238</v>
      </c>
      <c r="C70" s="54">
        <v>446.45302354371267</v>
      </c>
      <c r="D70" s="54">
        <v>336.77207340196441</v>
      </c>
      <c r="E70" s="54">
        <v>406.60339222274047</v>
      </c>
      <c r="F70" s="54">
        <v>423.23943525834102</v>
      </c>
      <c r="G70" s="54">
        <v>376.56663659317678</v>
      </c>
      <c r="H70" s="54">
        <v>494.16573762996939</v>
      </c>
      <c r="I70" s="54">
        <v>337.1177320318036</v>
      </c>
      <c r="J70" s="55">
        <v>317.29200758823828</v>
      </c>
      <c r="K70" s="55">
        <v>394.19385907639582</v>
      </c>
      <c r="L70" s="54"/>
      <c r="M70" s="53">
        <f t="shared" si="14"/>
        <v>461.0577994274268</v>
      </c>
      <c r="N70" s="54">
        <f t="shared" si="15"/>
        <v>446.48603927807176</v>
      </c>
      <c r="O70" s="54">
        <f t="shared" si="16"/>
        <v>370.35562914991505</v>
      </c>
      <c r="P70" s="54">
        <f t="shared" si="17"/>
        <v>467.91078383286356</v>
      </c>
      <c r="Q70" s="54">
        <f t="shared" si="18"/>
        <v>370.44789561512857</v>
      </c>
      <c r="R70" s="54">
        <f t="shared" si="19"/>
        <v>405.74316255502055</v>
      </c>
      <c r="S70" s="54">
        <f t="shared" si="20"/>
        <v>462.25673860944818</v>
      </c>
      <c r="T70" s="54">
        <f t="shared" si="21"/>
        <v>346.03135269507197</v>
      </c>
      <c r="U70" s="52">
        <f t="shared" si="24"/>
        <v>279.46275795047785</v>
      </c>
      <c r="V70" s="52">
        <f t="shared" si="23"/>
        <v>394.19385907639582</v>
      </c>
    </row>
    <row r="71" spans="1:22" x14ac:dyDescent="0.3">
      <c r="A71" s="45">
        <f t="shared" si="25"/>
        <v>44416</v>
      </c>
      <c r="B71" s="53">
        <v>580.18224693542766</v>
      </c>
      <c r="C71" s="54">
        <v>454.97714697131926</v>
      </c>
      <c r="D71" s="54">
        <v>342.1480159734279</v>
      </c>
      <c r="E71" s="54">
        <v>416.28075240195295</v>
      </c>
      <c r="F71" s="54">
        <v>430.02904934423429</v>
      </c>
      <c r="G71" s="54">
        <v>386.26302831106915</v>
      </c>
      <c r="H71" s="54">
        <v>504.86050062118193</v>
      </c>
      <c r="I71" s="54">
        <v>345.69571367540578</v>
      </c>
      <c r="J71" s="55">
        <v>332.63417441247606</v>
      </c>
      <c r="K71" s="55">
        <v>402.84910609970797</v>
      </c>
      <c r="L71" s="54"/>
      <c r="M71" s="53">
        <f t="shared" si="14"/>
        <v>467.61434644156566</v>
      </c>
      <c r="N71" s="54">
        <f t="shared" si="15"/>
        <v>455.0107930747875</v>
      </c>
      <c r="O71" s="54">
        <f t="shared" si="16"/>
        <v>376.26767100426366</v>
      </c>
      <c r="P71" s="54">
        <f t="shared" si="17"/>
        <v>479.04729000447884</v>
      </c>
      <c r="Q71" s="54">
        <f t="shared" si="18"/>
        <v>376.39062694077347</v>
      </c>
      <c r="R71" s="54">
        <f t="shared" si="19"/>
        <v>416.19083438432364</v>
      </c>
      <c r="S71" s="54">
        <f t="shared" si="20"/>
        <v>472.26092522956708</v>
      </c>
      <c r="T71" s="54">
        <f t="shared" si="21"/>
        <v>354.83614197043744</v>
      </c>
      <c r="U71" s="52">
        <f t="shared" si="24"/>
        <v>292.97574961461692</v>
      </c>
      <c r="V71" s="52">
        <f t="shared" ref="V71:V76" si="26">K71*V$2</f>
        <v>402.84910609970797</v>
      </c>
    </row>
    <row r="72" spans="1:22" x14ac:dyDescent="0.3">
      <c r="A72" s="45">
        <f t="shared" si="25"/>
        <v>44423</v>
      </c>
      <c r="B72" s="53">
        <v>591.9624674617902</v>
      </c>
      <c r="C72" s="54">
        <v>466.44904759874743</v>
      </c>
      <c r="D72" s="54">
        <v>345.7216445443803</v>
      </c>
      <c r="E72" s="54">
        <v>428.15966594580351</v>
      </c>
      <c r="F72" s="54">
        <v>436.87945085500473</v>
      </c>
      <c r="G72" s="54">
        <v>395.22303308877758</v>
      </c>
      <c r="H72" s="54">
        <v>521.84556874376813</v>
      </c>
      <c r="I72" s="54">
        <v>354.64759365050537</v>
      </c>
      <c r="J72" s="55">
        <v>347.24900525215793</v>
      </c>
      <c r="K72" s="55">
        <v>412.011893637767</v>
      </c>
      <c r="L72" s="54"/>
      <c r="M72" s="53">
        <f t="shared" ref="M72" si="27">B72*M$2</f>
        <v>477.10894947616282</v>
      </c>
      <c r="N72" s="54">
        <f t="shared" ref="N72" si="28">C72*N$2</f>
        <v>466.48354206296972</v>
      </c>
      <c r="O72" s="54">
        <f t="shared" ref="O72" si="29">D72*O$2</f>
        <v>380.19766865630606</v>
      </c>
      <c r="P72" s="54">
        <f t="shared" ref="P72" si="30">E72*P$2</f>
        <v>492.71729830667488</v>
      </c>
      <c r="Q72" s="54">
        <f t="shared" ref="Q72" si="31">F72*Q$2</f>
        <v>382.38656354869988</v>
      </c>
      <c r="R72" s="54">
        <f t="shared" ref="R72" si="32">G72*R$2</f>
        <v>425.84506373375768</v>
      </c>
      <c r="S72" s="54">
        <f t="shared" ref="S72" si="33">H72*S$2</f>
        <v>488.14924284758285</v>
      </c>
      <c r="T72" s="54">
        <f t="shared" ref="T72" si="34">I72*T$2</f>
        <v>364.02471570187026</v>
      </c>
      <c r="U72" s="52">
        <f t="shared" ref="U72" si="35">J72*U$2</f>
        <v>305.84812217919017</v>
      </c>
      <c r="V72" s="52">
        <f t="shared" si="26"/>
        <v>412.011893637767</v>
      </c>
    </row>
    <row r="73" spans="1:22" x14ac:dyDescent="0.3">
      <c r="A73" s="45">
        <f t="shared" si="25"/>
        <v>44430</v>
      </c>
      <c r="B73" s="53">
        <v>605.11944145495147</v>
      </c>
      <c r="C73" s="54">
        <v>476.41234104005753</v>
      </c>
      <c r="D73" s="54">
        <v>348.06600471525047</v>
      </c>
      <c r="E73" s="54">
        <v>438.89112521035497</v>
      </c>
      <c r="F73" s="54">
        <v>441.5843313743195</v>
      </c>
      <c r="G73" s="54">
        <v>405.61029181465966</v>
      </c>
      <c r="H73" s="54">
        <v>535.63571412582633</v>
      </c>
      <c r="I73" s="54">
        <v>360.94706128989861</v>
      </c>
      <c r="J73" s="55">
        <v>358.92821726009157</v>
      </c>
      <c r="K73" s="55">
        <v>420.02214585470995</v>
      </c>
      <c r="L73" s="54"/>
      <c r="M73" s="53">
        <f t="shared" ref="M73" si="36">B73*M$2</f>
        <v>487.7131860371025</v>
      </c>
      <c r="N73" s="54">
        <f t="shared" ref="N73" si="37">C73*N$2</f>
        <v>476.44757230173053</v>
      </c>
      <c r="O73" s="54">
        <f t="shared" ref="O73" si="38">D73*O$2</f>
        <v>382.77581291056646</v>
      </c>
      <c r="P73" s="54">
        <f t="shared" ref="P73" si="39">E73*P$2</f>
        <v>505.0668399292789</v>
      </c>
      <c r="Q73" s="54">
        <f t="shared" ref="Q73" si="40">F73*Q$2</f>
        <v>386.50459448416063</v>
      </c>
      <c r="R73" s="54">
        <f t="shared" ref="R73" si="41">G73*R$2</f>
        <v>437.03713120910822</v>
      </c>
      <c r="S73" s="54">
        <f t="shared" ref="S73" si="42">H73*S$2</f>
        <v>501.04893852424595</v>
      </c>
      <c r="T73" s="54">
        <f t="shared" ref="T73" si="43">I73*T$2</f>
        <v>370.4907455229075</v>
      </c>
      <c r="U73" s="52">
        <f t="shared" ref="U73" si="44">J73*U$2</f>
        <v>316.13487608526765</v>
      </c>
      <c r="V73" s="52">
        <f t="shared" si="26"/>
        <v>420.02214585470995</v>
      </c>
    </row>
    <row r="74" spans="1:22" x14ac:dyDescent="0.3">
      <c r="A74" s="45">
        <f t="shared" si="25"/>
        <v>44437</v>
      </c>
      <c r="B74" s="53">
        <v>618.09499602996198</v>
      </c>
      <c r="C74" s="54">
        <v>486.54058403374239</v>
      </c>
      <c r="D74" s="54">
        <v>350.19857727109951</v>
      </c>
      <c r="E74" s="54">
        <v>449.95680034180936</v>
      </c>
      <c r="F74" s="54">
        <v>446.30337541055405</v>
      </c>
      <c r="G74" s="54">
        <v>411.8248125440561</v>
      </c>
      <c r="H74" s="54">
        <v>550.68788081602145</v>
      </c>
      <c r="I74" s="54">
        <v>367.67354850341081</v>
      </c>
      <c r="J74" s="55">
        <v>369.67184793609243</v>
      </c>
      <c r="K74" s="55">
        <v>427.63598543864987</v>
      </c>
      <c r="L74" s="54"/>
      <c r="M74" s="53">
        <f t="shared" ref="M74" si="45">B74*M$2</f>
        <v>498.17120246962821</v>
      </c>
      <c r="N74" s="54">
        <f t="shared" ref="N74" si="46">C74*N$2</f>
        <v>486.57656429108249</v>
      </c>
      <c r="O74" s="54">
        <f t="shared" ref="O74" si="47">D74*O$2</f>
        <v>385.12104968347018</v>
      </c>
      <c r="P74" s="54">
        <f t="shared" ref="P74" si="48">E74*P$2</f>
        <v>517.80099026701691</v>
      </c>
      <c r="Q74" s="54">
        <f t="shared" ref="Q74" si="49">F74*Q$2</f>
        <v>390.63502229146349</v>
      </c>
      <c r="R74" s="54">
        <f t="shared" ref="R74" si="50">G74*R$2</f>
        <v>443.73315536387986</v>
      </c>
      <c r="S74" s="54">
        <f t="shared" ref="S74" si="51">H74*S$2</f>
        <v>515.12916496120204</v>
      </c>
      <c r="T74" s="54">
        <f t="shared" ref="T74" si="52">I74*T$2</f>
        <v>377.39508560418847</v>
      </c>
      <c r="U74" s="52">
        <f t="shared" ref="U74" si="53">J74*U$2</f>
        <v>325.59759366816036</v>
      </c>
      <c r="V74" s="52">
        <f t="shared" si="26"/>
        <v>427.63598543864987</v>
      </c>
    </row>
    <row r="75" spans="1:22" x14ac:dyDescent="0.3">
      <c r="A75" s="45">
        <f t="shared" si="25"/>
        <v>44444</v>
      </c>
      <c r="B75" s="53">
        <v>629.36310941378531</v>
      </c>
      <c r="C75" s="54">
        <v>492.7572570210599</v>
      </c>
      <c r="D75" s="54">
        <v>351.05474105032562</v>
      </c>
      <c r="E75" s="54">
        <v>457.72387047492316</v>
      </c>
      <c r="F75" s="54">
        <v>448.51114962166156</v>
      </c>
      <c r="G75" s="54">
        <v>416.76799066136613</v>
      </c>
      <c r="H75" s="54">
        <v>562.98469769774601</v>
      </c>
      <c r="I75" s="54">
        <v>370.91812591692735</v>
      </c>
      <c r="J75" s="55">
        <v>376.68307158571679</v>
      </c>
      <c r="K75" s="55">
        <v>432.81613789849303</v>
      </c>
      <c r="L75" s="54"/>
      <c r="M75" s="53">
        <f t="shared" ref="M75" si="54">B75*M$2</f>
        <v>507.25305822002048</v>
      </c>
      <c r="N75" s="54">
        <f t="shared" ref="N75" si="55">C75*N$2</f>
        <v>492.79369700879295</v>
      </c>
      <c r="O75" s="54">
        <f t="shared" ref="O75" si="56">D75*O$2</f>
        <v>386.06259175347486</v>
      </c>
      <c r="P75" s="54">
        <f t="shared" ref="P75" si="57">E75*P$2</f>
        <v>526.7391741178767</v>
      </c>
      <c r="Q75" s="54">
        <f t="shared" ref="Q75" si="58">F75*Q$2</f>
        <v>392.5674162093386</v>
      </c>
      <c r="R75" s="54">
        <f t="shared" ref="R75" si="59">G75*R$2</f>
        <v>449.05933279833209</v>
      </c>
      <c r="S75" s="54">
        <f t="shared" ref="S75" si="60">H75*S$2</f>
        <v>526.63195852654621</v>
      </c>
      <c r="T75" s="54">
        <f t="shared" ref="T75" si="61">I75*T$2</f>
        <v>380.72545183724412</v>
      </c>
      <c r="U75" s="52">
        <f t="shared" ref="U75" si="62">J75*U$2</f>
        <v>331.77290174675022</v>
      </c>
      <c r="V75" s="52">
        <f t="shared" si="26"/>
        <v>432.81613789849303</v>
      </c>
    </row>
    <row r="76" spans="1:22" x14ac:dyDescent="0.3">
      <c r="A76" s="45">
        <f t="shared" si="25"/>
        <v>44451</v>
      </c>
      <c r="B76" s="53">
        <v>637.24702675903939</v>
      </c>
      <c r="C76" s="54">
        <v>498.40048455374438</v>
      </c>
      <c r="D76" s="54">
        <v>352.76474144039776</v>
      </c>
      <c r="E76" s="54">
        <v>463.71389426696101</v>
      </c>
      <c r="F76" s="54">
        <v>453.11106863544433</v>
      </c>
      <c r="G76" s="54">
        <v>420.5976082985735</v>
      </c>
      <c r="H76" s="54">
        <v>574.3286387649058</v>
      </c>
      <c r="I76" s="54">
        <v>372.8539490355692</v>
      </c>
      <c r="J76" s="55">
        <v>381.46586998541767</v>
      </c>
      <c r="K76" s="55">
        <v>437.25186943889906</v>
      </c>
      <c r="L76" s="54"/>
      <c r="M76" s="53">
        <f t="shared" ref="M76" si="63">B76*M$2</f>
        <v>513.6073251357584</v>
      </c>
      <c r="N76" s="54">
        <f t="shared" ref="N76" si="64">C76*N$2</f>
        <v>498.43734186489405</v>
      </c>
      <c r="O76" s="54">
        <f t="shared" ref="O76" si="65">D76*O$2</f>
        <v>387.94311665541903</v>
      </c>
      <c r="P76" s="54">
        <f t="shared" ref="P76" si="66">E76*P$2</f>
        <v>533.63236975106645</v>
      </c>
      <c r="Q76" s="54">
        <f t="shared" ref="Q76" si="67">F76*Q$2</f>
        <v>396.59357770729952</v>
      </c>
      <c r="R76" s="54">
        <f t="shared" ref="R76" si="68">G76*R$2</f>
        <v>453.18567066393462</v>
      </c>
      <c r="S76" s="54">
        <f t="shared" ref="S76" si="69">H76*S$2</f>
        <v>537.24340485188748</v>
      </c>
      <c r="T76" s="54">
        <f t="shared" ref="T76" si="70">I76*T$2</f>
        <v>382.71245942739614</v>
      </c>
      <c r="U76" s="52">
        <f t="shared" ref="U76" si="71">J76*U$2</f>
        <v>335.98546934862981</v>
      </c>
      <c r="V76" s="52">
        <f t="shared" si="26"/>
        <v>437.25186943889906</v>
      </c>
    </row>
    <row r="77" spans="1:22" x14ac:dyDescent="0.3">
      <c r="A77" s="45">
        <f t="shared" si="25"/>
        <v>44458</v>
      </c>
      <c r="B77" s="56"/>
      <c r="C77" s="10"/>
      <c r="D77" s="10"/>
      <c r="E77" s="10"/>
      <c r="F77" s="10"/>
      <c r="G77" s="10"/>
      <c r="H77" s="10"/>
      <c r="I77" s="10"/>
      <c r="J77" s="57"/>
      <c r="K77" s="57"/>
      <c r="L77" s="10"/>
      <c r="M77" s="56"/>
      <c r="N77" s="10"/>
      <c r="O77" s="10"/>
      <c r="P77" s="10"/>
      <c r="Q77" s="10"/>
      <c r="R77" s="10"/>
      <c r="S77" s="10"/>
      <c r="T77" s="10"/>
      <c r="U77" s="57"/>
      <c r="V77" s="57"/>
    </row>
    <row r="78" spans="1:22" x14ac:dyDescent="0.3">
      <c r="A78" s="45">
        <f t="shared" si="25"/>
        <v>44465</v>
      </c>
      <c r="B78" s="56"/>
      <c r="C78" s="10"/>
      <c r="D78" s="10"/>
      <c r="E78" s="10"/>
      <c r="F78" s="10"/>
      <c r="G78" s="10"/>
      <c r="H78" s="10"/>
      <c r="I78" s="10"/>
      <c r="J78" s="57"/>
      <c r="K78" s="57"/>
      <c r="L78" s="10"/>
      <c r="M78" s="56"/>
      <c r="N78" s="10"/>
      <c r="O78" s="10"/>
      <c r="P78" s="10"/>
      <c r="Q78" s="10"/>
      <c r="R78" s="10"/>
      <c r="S78" s="10"/>
      <c r="T78" s="10"/>
      <c r="U78" s="57"/>
      <c r="V78" s="57"/>
    </row>
    <row r="79" spans="1:22" x14ac:dyDescent="0.3">
      <c r="A79" s="45">
        <f t="shared" si="25"/>
        <v>44472</v>
      </c>
      <c r="B79" s="56"/>
      <c r="C79" s="10"/>
      <c r="D79" s="10"/>
      <c r="E79" s="10"/>
      <c r="F79" s="10"/>
      <c r="G79" s="10"/>
      <c r="H79" s="10"/>
      <c r="I79" s="10"/>
      <c r="J79" s="57"/>
      <c r="K79" s="57"/>
      <c r="L79" s="10"/>
      <c r="M79" s="56"/>
      <c r="N79" s="10"/>
      <c r="O79" s="10"/>
      <c r="P79" s="10"/>
      <c r="Q79" s="10"/>
      <c r="R79" s="10"/>
      <c r="S79" s="10"/>
      <c r="T79" s="10"/>
      <c r="U79" s="57"/>
      <c r="V79" s="57"/>
    </row>
    <row r="80" spans="1:22" x14ac:dyDescent="0.3">
      <c r="A80" s="45">
        <f t="shared" si="25"/>
        <v>44479</v>
      </c>
      <c r="B80" s="56"/>
      <c r="C80" s="10"/>
      <c r="D80" s="10"/>
      <c r="E80" s="10"/>
      <c r="F80" s="10"/>
      <c r="G80" s="10"/>
      <c r="H80" s="10"/>
      <c r="I80" s="10"/>
      <c r="J80" s="57"/>
      <c r="K80" s="57"/>
      <c r="L80" s="10"/>
      <c r="M80" s="56"/>
      <c r="N80" s="10"/>
      <c r="O80" s="10"/>
      <c r="P80" s="10"/>
      <c r="Q80" s="10"/>
      <c r="R80" s="10"/>
      <c r="S80" s="10"/>
      <c r="T80" s="10"/>
      <c r="U80" s="57"/>
      <c r="V80" s="57"/>
    </row>
    <row r="81" spans="1:22" x14ac:dyDescent="0.3">
      <c r="A81" s="45">
        <f t="shared" si="25"/>
        <v>44486</v>
      </c>
      <c r="B81" s="56"/>
      <c r="C81" s="10"/>
      <c r="D81" s="10"/>
      <c r="E81" s="10"/>
      <c r="F81" s="10"/>
      <c r="G81" s="10"/>
      <c r="H81" s="10"/>
      <c r="I81" s="10"/>
      <c r="J81" s="57"/>
      <c r="K81" s="57"/>
      <c r="L81" s="10"/>
      <c r="M81" s="56"/>
      <c r="N81" s="10"/>
      <c r="O81" s="10"/>
      <c r="P81" s="10"/>
      <c r="Q81" s="10"/>
      <c r="R81" s="10"/>
      <c r="S81" s="10"/>
      <c r="T81" s="10"/>
      <c r="U81" s="57"/>
      <c r="V81" s="57"/>
    </row>
    <row r="82" spans="1:22" x14ac:dyDescent="0.3">
      <c r="A82" s="45">
        <f t="shared" si="25"/>
        <v>44493</v>
      </c>
      <c r="B82" s="56"/>
      <c r="C82" s="10"/>
      <c r="D82" s="10"/>
      <c r="E82" s="10"/>
      <c r="F82" s="10"/>
      <c r="G82" s="10"/>
      <c r="H82" s="10"/>
      <c r="I82" s="10"/>
      <c r="J82" s="57"/>
      <c r="K82" s="57"/>
      <c r="L82" s="10"/>
      <c r="M82" s="56"/>
      <c r="N82" s="10"/>
      <c r="O82" s="10"/>
      <c r="P82" s="10"/>
      <c r="Q82" s="10"/>
      <c r="R82" s="10"/>
      <c r="S82" s="10"/>
      <c r="T82" s="10"/>
      <c r="U82" s="57"/>
      <c r="V82" s="57"/>
    </row>
    <row r="83" spans="1:22" x14ac:dyDescent="0.3">
      <c r="A83" s="45">
        <f t="shared" si="25"/>
        <v>44500</v>
      </c>
      <c r="B83" s="56"/>
      <c r="C83" s="10"/>
      <c r="D83" s="10"/>
      <c r="E83" s="10"/>
      <c r="F83" s="10"/>
      <c r="G83" s="10"/>
      <c r="H83" s="10"/>
      <c r="I83" s="10"/>
      <c r="J83" s="57"/>
      <c r="K83" s="57"/>
      <c r="L83" s="10"/>
      <c r="M83" s="56"/>
      <c r="N83" s="10"/>
      <c r="O83" s="10"/>
      <c r="P83" s="10"/>
      <c r="Q83" s="10"/>
      <c r="R83" s="10"/>
      <c r="S83" s="10"/>
      <c r="T83" s="10"/>
      <c r="U83" s="57"/>
      <c r="V83" s="57"/>
    </row>
    <row r="84" spans="1:22" x14ac:dyDescent="0.3">
      <c r="A84" s="45">
        <f t="shared" si="25"/>
        <v>44507</v>
      </c>
      <c r="B84" s="56"/>
      <c r="C84" s="10"/>
      <c r="D84" s="10"/>
      <c r="E84" s="10"/>
      <c r="F84" s="10"/>
      <c r="G84" s="10"/>
      <c r="H84" s="10"/>
      <c r="I84" s="10"/>
      <c r="J84" s="57"/>
      <c r="K84" s="57"/>
      <c r="L84" s="10"/>
      <c r="M84" s="56"/>
      <c r="N84" s="10"/>
      <c r="O84" s="10"/>
      <c r="P84" s="10"/>
      <c r="Q84" s="10"/>
      <c r="R84" s="10"/>
      <c r="S84" s="10"/>
      <c r="T84" s="10"/>
      <c r="U84" s="57"/>
      <c r="V84" s="57"/>
    </row>
    <row r="85" spans="1:22" x14ac:dyDescent="0.3">
      <c r="A85" s="45">
        <f t="shared" si="25"/>
        <v>44514</v>
      </c>
      <c r="B85" s="56"/>
      <c r="C85" s="10"/>
      <c r="D85" s="10"/>
      <c r="E85" s="10"/>
      <c r="F85" s="10"/>
      <c r="G85" s="10"/>
      <c r="H85" s="10"/>
      <c r="I85" s="10"/>
      <c r="J85" s="57"/>
      <c r="K85" s="57"/>
      <c r="L85" s="10"/>
      <c r="M85" s="56"/>
      <c r="N85" s="10"/>
      <c r="O85" s="10"/>
      <c r="P85" s="10"/>
      <c r="Q85" s="10"/>
      <c r="R85" s="10"/>
      <c r="S85" s="10"/>
      <c r="T85" s="10"/>
      <c r="U85" s="57"/>
      <c r="V85" s="57"/>
    </row>
    <row r="86" spans="1:22" x14ac:dyDescent="0.3">
      <c r="A86" s="45">
        <f t="shared" si="25"/>
        <v>44521</v>
      </c>
      <c r="B86" s="56"/>
      <c r="C86" s="10"/>
      <c r="D86" s="10"/>
      <c r="E86" s="10"/>
      <c r="F86" s="10"/>
      <c r="G86" s="10"/>
      <c r="H86" s="10"/>
      <c r="I86" s="10"/>
      <c r="J86" s="57"/>
      <c r="K86" s="57"/>
      <c r="L86" s="10"/>
      <c r="M86" s="56"/>
      <c r="N86" s="10"/>
      <c r="O86" s="10"/>
      <c r="P86" s="10"/>
      <c r="Q86" s="10"/>
      <c r="R86" s="10"/>
      <c r="S86" s="10"/>
      <c r="T86" s="10"/>
      <c r="U86" s="57"/>
      <c r="V86" s="57"/>
    </row>
    <row r="87" spans="1:22" x14ac:dyDescent="0.3">
      <c r="A87" s="45">
        <f t="shared" si="25"/>
        <v>44528</v>
      </c>
      <c r="B87" s="56"/>
      <c r="C87" s="10"/>
      <c r="D87" s="10"/>
      <c r="E87" s="10"/>
      <c r="F87" s="10"/>
      <c r="G87" s="10"/>
      <c r="H87" s="10"/>
      <c r="I87" s="10"/>
      <c r="J87" s="57"/>
      <c r="K87" s="57"/>
      <c r="L87" s="10"/>
      <c r="M87" s="56"/>
      <c r="N87" s="10"/>
      <c r="O87" s="10"/>
      <c r="P87" s="10"/>
      <c r="Q87" s="10"/>
      <c r="R87" s="10"/>
      <c r="S87" s="10"/>
      <c r="T87" s="10"/>
      <c r="U87" s="57"/>
      <c r="V87" s="57"/>
    </row>
    <row r="88" spans="1:22" x14ac:dyDescent="0.3">
      <c r="A88" s="45">
        <f t="shared" si="25"/>
        <v>44535</v>
      </c>
      <c r="B88" s="56"/>
      <c r="C88" s="10"/>
      <c r="D88" s="10"/>
      <c r="E88" s="10"/>
      <c r="F88" s="10"/>
      <c r="G88" s="10"/>
      <c r="H88" s="10"/>
      <c r="I88" s="10"/>
      <c r="J88" s="57"/>
      <c r="K88" s="57"/>
      <c r="L88" s="10"/>
      <c r="M88" s="56"/>
      <c r="N88" s="10"/>
      <c r="O88" s="10"/>
      <c r="P88" s="10"/>
      <c r="Q88" s="10"/>
      <c r="R88" s="10"/>
      <c r="S88" s="10"/>
      <c r="T88" s="10"/>
      <c r="U88" s="57"/>
      <c r="V88" s="57"/>
    </row>
    <row r="89" spans="1:22" x14ac:dyDescent="0.3">
      <c r="A89" s="45">
        <f t="shared" si="25"/>
        <v>44542</v>
      </c>
      <c r="B89" s="56"/>
      <c r="C89" s="10"/>
      <c r="D89" s="10"/>
      <c r="E89" s="10"/>
      <c r="F89" s="10"/>
      <c r="G89" s="10"/>
      <c r="H89" s="10"/>
      <c r="I89" s="10"/>
      <c r="J89" s="57"/>
      <c r="K89" s="57"/>
      <c r="L89" s="10"/>
      <c r="M89" s="56"/>
      <c r="N89" s="10"/>
      <c r="O89" s="10"/>
      <c r="P89" s="10"/>
      <c r="Q89" s="10"/>
      <c r="R89" s="10"/>
      <c r="S89" s="10"/>
      <c r="T89" s="10"/>
      <c r="U89" s="57"/>
      <c r="V89" s="57"/>
    </row>
    <row r="90" spans="1:22" x14ac:dyDescent="0.3">
      <c r="A90" s="45">
        <f t="shared" si="25"/>
        <v>44549</v>
      </c>
      <c r="B90" s="56"/>
      <c r="C90" s="10"/>
      <c r="D90" s="10"/>
      <c r="E90" s="10"/>
      <c r="F90" s="10"/>
      <c r="G90" s="10"/>
      <c r="H90" s="10"/>
      <c r="I90" s="10"/>
      <c r="J90" s="57"/>
      <c r="K90" s="57"/>
      <c r="L90" s="10"/>
      <c r="M90" s="56"/>
      <c r="N90" s="10"/>
      <c r="O90" s="10"/>
      <c r="P90" s="10"/>
      <c r="Q90" s="10"/>
      <c r="R90" s="10"/>
      <c r="S90" s="10"/>
      <c r="T90" s="10"/>
      <c r="U90" s="57"/>
      <c r="V90" s="57"/>
    </row>
    <row r="91" spans="1:22" x14ac:dyDescent="0.3">
      <c r="A91" s="45">
        <f t="shared" si="25"/>
        <v>44556</v>
      </c>
      <c r="B91" s="56"/>
      <c r="C91" s="10"/>
      <c r="D91" s="10"/>
      <c r="E91" s="10"/>
      <c r="F91" s="10"/>
      <c r="G91" s="10"/>
      <c r="H91" s="10"/>
      <c r="I91" s="10"/>
      <c r="J91" s="57"/>
      <c r="K91" s="57"/>
      <c r="L91" s="10"/>
      <c r="M91" s="56"/>
      <c r="N91" s="10"/>
      <c r="O91" s="10"/>
      <c r="P91" s="10"/>
      <c r="Q91" s="10"/>
      <c r="R91" s="10"/>
      <c r="S91" s="10"/>
      <c r="T91" s="10"/>
      <c r="U91" s="57"/>
      <c r="V91" s="57"/>
    </row>
    <row r="92" spans="1:22" ht="15" thickBot="1" x14ac:dyDescent="0.35">
      <c r="A92" s="46">
        <f t="shared" si="25"/>
        <v>44563</v>
      </c>
      <c r="B92" s="41"/>
      <c r="C92" s="58"/>
      <c r="D92" s="58"/>
      <c r="E92" s="58"/>
      <c r="F92" s="58"/>
      <c r="G92" s="58"/>
      <c r="H92" s="58"/>
      <c r="I92" s="58"/>
      <c r="J92" s="59"/>
      <c r="K92" s="59"/>
      <c r="L92" s="58"/>
      <c r="M92" s="41"/>
      <c r="N92" s="58"/>
      <c r="O92" s="58"/>
      <c r="P92" s="58"/>
      <c r="Q92" s="58"/>
      <c r="R92" s="58"/>
      <c r="S92" s="58"/>
      <c r="T92" s="58"/>
      <c r="U92" s="59"/>
      <c r="V92" s="59"/>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A33A0-71F5-4216-AC4E-2778D7A35E48}">
  <dimension ref="A1:BP165"/>
  <sheetViews>
    <sheetView workbookViewId="0">
      <selection sqref="A1:K1"/>
    </sheetView>
  </sheetViews>
  <sheetFormatPr defaultRowHeight="14.4" x14ac:dyDescent="0.3"/>
  <cols>
    <col min="1" max="1" width="17.44140625" customWidth="1"/>
    <col min="2" max="2" width="7.77734375" customWidth="1"/>
    <col min="3" max="4" width="8.88671875" customWidth="1"/>
    <col min="5" max="5" width="7.44140625" customWidth="1"/>
    <col min="6" max="6" width="9.21875" customWidth="1"/>
    <col min="7" max="7" width="8.109375" customWidth="1"/>
    <col min="8" max="8" width="7.88671875" customWidth="1"/>
    <col min="9" max="9" width="9.109375" customWidth="1"/>
    <col min="10" max="10" width="7.77734375" customWidth="1"/>
    <col min="11" max="11" width="7.88671875" customWidth="1"/>
    <col min="12" max="12" width="8.88671875" customWidth="1"/>
    <col min="13" max="13" width="23" customWidth="1"/>
    <col min="14" max="14" width="10.44140625" style="78" customWidth="1"/>
    <col min="43" max="43" width="23" customWidth="1"/>
    <col min="44" max="44" width="10.44140625" style="78" customWidth="1"/>
  </cols>
  <sheetData>
    <row r="1" spans="1:68" ht="14.4" customHeight="1" thickBot="1" x14ac:dyDescent="0.35">
      <c r="A1" s="112" t="s">
        <v>18</v>
      </c>
      <c r="B1" s="113"/>
      <c r="C1" s="113"/>
      <c r="D1" s="113"/>
      <c r="E1" s="113"/>
      <c r="F1" s="113"/>
      <c r="G1" s="113"/>
      <c r="H1" s="113"/>
      <c r="I1" s="113"/>
      <c r="J1" s="113"/>
      <c r="K1" s="114"/>
      <c r="M1" s="112" t="s">
        <v>46</v>
      </c>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4"/>
      <c r="AQ1" s="112" t="s">
        <v>46</v>
      </c>
      <c r="AR1" s="113"/>
      <c r="AS1" s="113"/>
      <c r="AT1" s="113"/>
      <c r="AU1" s="113"/>
      <c r="AV1" s="113"/>
      <c r="AW1" s="113"/>
      <c r="AX1" s="113"/>
      <c r="AY1" s="113"/>
      <c r="AZ1" s="113"/>
      <c r="BA1" s="113"/>
      <c r="BB1" s="113"/>
      <c r="BC1" s="113"/>
      <c r="BD1" s="113"/>
      <c r="BE1" s="113"/>
      <c r="BF1" s="113"/>
      <c r="BG1" s="113"/>
      <c r="BH1" s="113"/>
      <c r="BI1" s="113"/>
      <c r="BJ1" s="113"/>
      <c r="BK1" s="113"/>
      <c r="BL1" s="113"/>
      <c r="BM1" s="113"/>
      <c r="BN1" s="113"/>
      <c r="BO1" s="113"/>
      <c r="BP1" s="114"/>
    </row>
    <row r="2" spans="1:68" ht="13.8" customHeight="1" x14ac:dyDescent="0.3">
      <c r="A2" s="115" t="s">
        <v>47</v>
      </c>
      <c r="B2" s="115" t="s">
        <v>48</v>
      </c>
      <c r="C2" s="109" t="s">
        <v>19</v>
      </c>
      <c r="D2" s="110"/>
      <c r="E2" s="111"/>
      <c r="F2" s="109" t="s">
        <v>163</v>
      </c>
      <c r="G2" s="110"/>
      <c r="H2" s="111"/>
      <c r="I2" s="109" t="s">
        <v>21</v>
      </c>
      <c r="J2" s="110"/>
      <c r="K2" s="111"/>
      <c r="M2" s="115" t="s">
        <v>47</v>
      </c>
      <c r="N2" s="115" t="s">
        <v>48</v>
      </c>
      <c r="O2" s="109" t="s">
        <v>49</v>
      </c>
      <c r="P2" s="110"/>
      <c r="Q2" s="111"/>
      <c r="R2" s="109" t="s">
        <v>10</v>
      </c>
      <c r="S2" s="110"/>
      <c r="T2" s="111"/>
      <c r="U2" s="109" t="s">
        <v>11</v>
      </c>
      <c r="V2" s="110"/>
      <c r="W2" s="111"/>
      <c r="X2" s="109" t="s">
        <v>12</v>
      </c>
      <c r="Y2" s="110"/>
      <c r="Z2" s="111"/>
      <c r="AA2" s="109" t="s">
        <v>13</v>
      </c>
      <c r="AB2" s="110"/>
      <c r="AC2" s="111"/>
      <c r="AD2" s="109" t="s">
        <v>14</v>
      </c>
      <c r="AE2" s="110"/>
      <c r="AF2" s="111"/>
      <c r="AG2" s="109" t="s">
        <v>15</v>
      </c>
      <c r="AH2" s="110"/>
      <c r="AI2" s="111"/>
      <c r="AJ2" s="109" t="s">
        <v>16</v>
      </c>
      <c r="AK2" s="110"/>
      <c r="AL2" s="111"/>
      <c r="AM2" s="109" t="s">
        <v>50</v>
      </c>
      <c r="AN2" s="110"/>
      <c r="AO2" s="111"/>
      <c r="AQ2" s="115" t="s">
        <v>47</v>
      </c>
      <c r="AR2" s="115" t="s">
        <v>48</v>
      </c>
      <c r="AS2" s="109" t="s">
        <v>3</v>
      </c>
      <c r="AT2" s="110"/>
      <c r="AU2" s="111"/>
      <c r="AV2" s="109" t="s">
        <v>51</v>
      </c>
      <c r="AW2" s="110"/>
      <c r="AX2" s="111"/>
      <c r="AY2" s="109" t="s">
        <v>5</v>
      </c>
      <c r="AZ2" s="110"/>
      <c r="BA2" s="111"/>
      <c r="BB2" s="109" t="s">
        <v>52</v>
      </c>
      <c r="BC2" s="110"/>
      <c r="BD2" s="111"/>
      <c r="BE2" s="109" t="s">
        <v>7</v>
      </c>
      <c r="BF2" s="110"/>
      <c r="BG2" s="111"/>
      <c r="BH2" s="109" t="s">
        <v>0</v>
      </c>
      <c r="BI2" s="110"/>
      <c r="BJ2" s="111"/>
      <c r="BK2" s="109" t="s">
        <v>1</v>
      </c>
      <c r="BL2" s="110"/>
      <c r="BM2" s="111"/>
      <c r="BN2" s="109" t="s">
        <v>2</v>
      </c>
      <c r="BO2" s="110"/>
      <c r="BP2" s="111"/>
    </row>
    <row r="3" spans="1:68" ht="13.2" customHeight="1" thickBot="1" x14ac:dyDescent="0.35">
      <c r="A3" s="116"/>
      <c r="B3" s="116"/>
      <c r="C3" s="61" t="s">
        <v>53</v>
      </c>
      <c r="D3" s="117" t="s">
        <v>54</v>
      </c>
      <c r="E3" s="118"/>
      <c r="F3" s="61" t="s">
        <v>53</v>
      </c>
      <c r="G3" s="117" t="s">
        <v>54</v>
      </c>
      <c r="H3" s="118"/>
      <c r="I3" s="61" t="s">
        <v>53</v>
      </c>
      <c r="J3" s="117" t="s">
        <v>54</v>
      </c>
      <c r="K3" s="118"/>
      <c r="M3" s="116"/>
      <c r="N3" s="116"/>
      <c r="O3" s="61" t="s">
        <v>53</v>
      </c>
      <c r="P3" s="117" t="s">
        <v>54</v>
      </c>
      <c r="Q3" s="118"/>
      <c r="R3" s="61" t="s">
        <v>53</v>
      </c>
      <c r="S3" s="117" t="s">
        <v>54</v>
      </c>
      <c r="T3" s="118"/>
      <c r="U3" s="61" t="s">
        <v>53</v>
      </c>
      <c r="V3" s="117" t="s">
        <v>54</v>
      </c>
      <c r="W3" s="118"/>
      <c r="X3" s="61" t="s">
        <v>53</v>
      </c>
      <c r="Y3" s="117" t="s">
        <v>54</v>
      </c>
      <c r="Z3" s="118"/>
      <c r="AA3" s="61" t="s">
        <v>53</v>
      </c>
      <c r="AB3" s="117" t="s">
        <v>54</v>
      </c>
      <c r="AC3" s="118"/>
      <c r="AD3" s="61" t="s">
        <v>53</v>
      </c>
      <c r="AE3" s="117" t="s">
        <v>54</v>
      </c>
      <c r="AF3" s="118"/>
      <c r="AG3" s="61" t="s">
        <v>53</v>
      </c>
      <c r="AH3" s="117" t="s">
        <v>54</v>
      </c>
      <c r="AI3" s="118"/>
      <c r="AJ3" s="61" t="s">
        <v>53</v>
      </c>
      <c r="AK3" s="117" t="s">
        <v>54</v>
      </c>
      <c r="AL3" s="118"/>
      <c r="AM3" s="61" t="s">
        <v>53</v>
      </c>
      <c r="AN3" s="117" t="s">
        <v>54</v>
      </c>
      <c r="AO3" s="118"/>
      <c r="AQ3" s="116"/>
      <c r="AR3" s="116"/>
      <c r="AS3" s="61" t="s">
        <v>53</v>
      </c>
      <c r="AT3" s="117" t="s">
        <v>54</v>
      </c>
      <c r="AU3" s="118"/>
      <c r="AV3" s="61" t="s">
        <v>53</v>
      </c>
      <c r="AW3" s="117" t="s">
        <v>54</v>
      </c>
      <c r="AX3" s="118"/>
      <c r="AY3" s="61" t="s">
        <v>53</v>
      </c>
      <c r="AZ3" s="117" t="s">
        <v>54</v>
      </c>
      <c r="BA3" s="118"/>
      <c r="BB3" s="61" t="s">
        <v>53</v>
      </c>
      <c r="BC3" s="117" t="s">
        <v>54</v>
      </c>
      <c r="BD3" s="118"/>
      <c r="BE3" s="61" t="s">
        <v>53</v>
      </c>
      <c r="BF3" s="117" t="s">
        <v>54</v>
      </c>
      <c r="BG3" s="118"/>
      <c r="BH3" s="61" t="s">
        <v>53</v>
      </c>
      <c r="BI3" s="117" t="s">
        <v>54</v>
      </c>
      <c r="BJ3" s="118"/>
      <c r="BK3" s="61" t="s">
        <v>53</v>
      </c>
      <c r="BL3" s="117" t="s">
        <v>54</v>
      </c>
      <c r="BM3" s="118"/>
      <c r="BN3" s="61" t="s">
        <v>53</v>
      </c>
      <c r="BO3" s="117" t="s">
        <v>54</v>
      </c>
      <c r="BP3" s="118"/>
    </row>
    <row r="4" spans="1:68" ht="15" thickBot="1" x14ac:dyDescent="0.35">
      <c r="A4" s="119">
        <v>2020</v>
      </c>
      <c r="B4" s="120"/>
      <c r="C4" s="120"/>
      <c r="D4" s="120"/>
      <c r="E4" s="120"/>
      <c r="F4" s="120"/>
      <c r="G4" s="120"/>
      <c r="H4" s="120"/>
      <c r="I4" s="120"/>
      <c r="J4" s="120"/>
      <c r="K4" s="121"/>
      <c r="M4" s="119">
        <v>2020</v>
      </c>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1"/>
      <c r="AQ4" s="119">
        <v>2020</v>
      </c>
      <c r="AR4" s="120"/>
      <c r="AS4" s="120"/>
      <c r="AT4" s="120"/>
      <c r="AU4" s="120"/>
      <c r="AV4" s="120"/>
      <c r="AW4" s="120"/>
      <c r="AX4" s="120"/>
      <c r="AY4" s="120"/>
      <c r="AZ4" s="120"/>
      <c r="BA4" s="120"/>
      <c r="BB4" s="120"/>
      <c r="BC4" s="120"/>
      <c r="BD4" s="120"/>
      <c r="BE4" s="120"/>
      <c r="BF4" s="120"/>
      <c r="BG4" s="120"/>
      <c r="BH4" s="120"/>
      <c r="BI4" s="120"/>
      <c r="BJ4" s="120"/>
      <c r="BK4" s="120"/>
      <c r="BL4" s="120"/>
      <c r="BM4" s="120"/>
      <c r="BN4" s="120"/>
      <c r="BO4" s="120"/>
      <c r="BP4" s="121"/>
    </row>
    <row r="5" spans="1:68" x14ac:dyDescent="0.3">
      <c r="A5" s="62" t="s">
        <v>55</v>
      </c>
      <c r="B5" s="71">
        <v>1</v>
      </c>
      <c r="C5" s="64">
        <v>10098.5193</v>
      </c>
      <c r="D5" s="69">
        <v>9459.8365493812616</v>
      </c>
      <c r="E5" s="65">
        <v>10737.202050618738</v>
      </c>
      <c r="F5" s="66">
        <v>8854.7000000000007</v>
      </c>
      <c r="G5" s="64">
        <v>8193.6423540242886</v>
      </c>
      <c r="H5" s="65">
        <v>9515.7576459757129</v>
      </c>
      <c r="I5" s="64">
        <v>1243.8192999999999</v>
      </c>
      <c r="J5" s="64">
        <v>1078.3872156982884</v>
      </c>
      <c r="K5" s="65">
        <v>1409.2513843017114</v>
      </c>
      <c r="M5" s="67" t="s">
        <v>55</v>
      </c>
      <c r="N5" s="68">
        <f>B5</f>
        <v>1</v>
      </c>
      <c r="O5" s="66">
        <v>1361.23</v>
      </c>
      <c r="P5" s="64">
        <v>1203.3547186877113</v>
      </c>
      <c r="Q5" s="65">
        <v>1519.1052813122888</v>
      </c>
      <c r="R5" s="69">
        <v>542.5403</v>
      </c>
      <c r="S5" s="69">
        <v>458.57861210916849</v>
      </c>
      <c r="T5" s="69">
        <v>626.50198789083151</v>
      </c>
      <c r="U5" s="66">
        <v>1573.42</v>
      </c>
      <c r="V5" s="64">
        <v>1437.9207853262733</v>
      </c>
      <c r="W5" s="65">
        <v>1708.9192146737269</v>
      </c>
      <c r="X5" s="69">
        <v>1663.14</v>
      </c>
      <c r="Y5" s="69">
        <v>1463.0056603074615</v>
      </c>
      <c r="Z5" s="69">
        <v>1863.2743396925387</v>
      </c>
      <c r="AA5" s="66">
        <v>1109</v>
      </c>
      <c r="AB5" s="64">
        <v>980.14228407402015</v>
      </c>
      <c r="AC5" s="65">
        <v>1237.8577159259798</v>
      </c>
      <c r="AD5" s="69">
        <v>800.35749999999996</v>
      </c>
      <c r="AE5" s="69">
        <v>705.88366848492842</v>
      </c>
      <c r="AF5" s="69">
        <v>894.8313315150715</v>
      </c>
      <c r="AG5" s="66">
        <v>315.173</v>
      </c>
      <c r="AH5" s="64">
        <v>264.83434743979251</v>
      </c>
      <c r="AI5" s="65">
        <v>365.51165256020749</v>
      </c>
      <c r="AJ5" s="69">
        <v>667.51179999999999</v>
      </c>
      <c r="AK5" s="69">
        <v>549.86255282839898</v>
      </c>
      <c r="AL5" s="69">
        <v>785.16104717160101</v>
      </c>
      <c r="AM5" s="66">
        <v>822.33789999999999</v>
      </c>
      <c r="AN5" s="64">
        <v>700.42706185840234</v>
      </c>
      <c r="AO5" s="65">
        <v>944.24873814159764</v>
      </c>
      <c r="AQ5" s="67" t="s">
        <v>55</v>
      </c>
      <c r="AR5" s="68">
        <f>B5</f>
        <v>1</v>
      </c>
      <c r="AS5" s="66">
        <v>147.0759018521909</v>
      </c>
      <c r="AT5" s="64">
        <v>116.52090813877294</v>
      </c>
      <c r="AU5" s="65">
        <v>177.63089556560885</v>
      </c>
      <c r="AV5" s="69">
        <v>464.69814907538375</v>
      </c>
      <c r="AW5" s="69">
        <v>403.09885644500986</v>
      </c>
      <c r="AX5" s="69">
        <v>526.29744170575771</v>
      </c>
      <c r="AY5" s="66">
        <v>396.60590249806523</v>
      </c>
      <c r="AZ5" s="64">
        <v>353.20906448616995</v>
      </c>
      <c r="BA5" s="65">
        <v>440.00274050996052</v>
      </c>
      <c r="BB5" s="69">
        <v>409.14521399437155</v>
      </c>
      <c r="BC5" s="69">
        <v>367.00472672343011</v>
      </c>
      <c r="BD5" s="69">
        <v>451.28570126531298</v>
      </c>
      <c r="BE5" s="66">
        <v>327.86520667350646</v>
      </c>
      <c r="BF5" s="64">
        <v>275.91475323419212</v>
      </c>
      <c r="BG5" s="65">
        <v>379.81566011282081</v>
      </c>
      <c r="BH5" s="69">
        <v>113.89117270021892</v>
      </c>
      <c r="BI5" s="69">
        <v>85.446284396287695</v>
      </c>
      <c r="BJ5" s="69">
        <v>142.33606100415014</v>
      </c>
      <c r="BK5" s="66">
        <v>186.67556924120856</v>
      </c>
      <c r="BL5" s="64">
        <v>165.79524629778493</v>
      </c>
      <c r="BM5" s="65">
        <v>207.5558921846322</v>
      </c>
      <c r="BN5" s="69">
        <v>307.95149674869657</v>
      </c>
      <c r="BO5" s="69">
        <v>262.03341038000781</v>
      </c>
      <c r="BP5" s="70">
        <v>353.86958311738533</v>
      </c>
    </row>
    <row r="6" spans="1:68" x14ac:dyDescent="0.3">
      <c r="A6" s="67" t="s">
        <v>56</v>
      </c>
      <c r="B6" s="71">
        <v>2</v>
      </c>
      <c r="C6" s="69">
        <v>9143.7980000000007</v>
      </c>
      <c r="D6" s="69">
        <v>8505.1152493812624</v>
      </c>
      <c r="E6" s="70">
        <v>9782.480750618739</v>
      </c>
      <c r="F6" s="72">
        <v>8242.2800000000007</v>
      </c>
      <c r="G6" s="69">
        <v>7581.2223540242885</v>
      </c>
      <c r="H6" s="70">
        <v>8903.3376459757128</v>
      </c>
      <c r="I6" s="69">
        <v>901.51800000000003</v>
      </c>
      <c r="J6" s="69">
        <v>736.08591569828866</v>
      </c>
      <c r="K6" s="70">
        <v>1066.9500843017115</v>
      </c>
      <c r="M6" s="67" t="s">
        <v>56</v>
      </c>
      <c r="N6" s="68">
        <f t="shared" ref="N6:N57" si="0">B6</f>
        <v>2</v>
      </c>
      <c r="O6" s="72">
        <v>1252.79</v>
      </c>
      <c r="P6" s="69">
        <v>1094.9147186877112</v>
      </c>
      <c r="Q6" s="70">
        <v>1410.6652813122887</v>
      </c>
      <c r="R6" s="69">
        <v>499.3184</v>
      </c>
      <c r="S6" s="69">
        <v>415.35671210916848</v>
      </c>
      <c r="T6" s="69">
        <v>583.28008789083151</v>
      </c>
      <c r="U6" s="72">
        <v>1448.07</v>
      </c>
      <c r="V6" s="69">
        <v>1312.5707853262732</v>
      </c>
      <c r="W6" s="70">
        <v>1583.5692146737267</v>
      </c>
      <c r="X6" s="69">
        <v>1609.25</v>
      </c>
      <c r="Y6" s="69">
        <v>1409.1156603074614</v>
      </c>
      <c r="Z6" s="69">
        <v>1809.3843396925386</v>
      </c>
      <c r="AA6" s="72">
        <v>1020.65</v>
      </c>
      <c r="AB6" s="69">
        <v>891.79228407402002</v>
      </c>
      <c r="AC6" s="70">
        <v>1149.5077159259799</v>
      </c>
      <c r="AD6" s="69">
        <v>736.59640000000002</v>
      </c>
      <c r="AE6" s="69">
        <v>642.12256848492848</v>
      </c>
      <c r="AF6" s="69">
        <v>831.07023151507155</v>
      </c>
      <c r="AG6" s="72">
        <v>256.0455</v>
      </c>
      <c r="AH6" s="69">
        <v>205.70684743979254</v>
      </c>
      <c r="AI6" s="70">
        <v>306.38415256020744</v>
      </c>
      <c r="AJ6" s="69">
        <v>614.33399999999995</v>
      </c>
      <c r="AK6" s="69">
        <v>496.68475282839893</v>
      </c>
      <c r="AL6" s="69">
        <v>731.98324717160096</v>
      </c>
      <c r="AM6" s="72">
        <v>805.23119999999994</v>
      </c>
      <c r="AN6" s="69">
        <v>683.32036185840229</v>
      </c>
      <c r="AO6" s="70">
        <v>927.1420381415976</v>
      </c>
      <c r="AQ6" s="67" t="s">
        <v>56</v>
      </c>
      <c r="AR6" s="68">
        <f t="shared" ref="AR6:AR57" si="1">B6</f>
        <v>2</v>
      </c>
      <c r="AS6" s="72">
        <v>133.17449920341835</v>
      </c>
      <c r="AT6" s="69">
        <v>101.66425546507051</v>
      </c>
      <c r="AU6" s="70">
        <v>164.68474294176619</v>
      </c>
      <c r="AV6" s="69">
        <v>488.94961018058927</v>
      </c>
      <c r="AW6" s="69">
        <v>425.42452020354506</v>
      </c>
      <c r="AX6" s="69">
        <v>552.47470015763349</v>
      </c>
      <c r="AY6" s="72">
        <v>385.56869792307486</v>
      </c>
      <c r="AZ6" s="69">
        <v>340.81513141758029</v>
      </c>
      <c r="BA6" s="70">
        <v>430.32226442856944</v>
      </c>
      <c r="BB6" s="69">
        <v>385.28200435394905</v>
      </c>
      <c r="BC6" s="69">
        <v>341.82406626322734</v>
      </c>
      <c r="BD6" s="69">
        <v>428.73994244467076</v>
      </c>
      <c r="BE6" s="72">
        <v>363.38796869154095</v>
      </c>
      <c r="BF6" s="69">
        <v>309.81337248824917</v>
      </c>
      <c r="BG6" s="70">
        <v>416.96256489483272</v>
      </c>
      <c r="BH6" s="69">
        <v>136.32901716529051</v>
      </c>
      <c r="BI6" s="69">
        <v>106.99484770109102</v>
      </c>
      <c r="BJ6" s="69">
        <v>165.66318662948999</v>
      </c>
      <c r="BK6" s="72">
        <v>192.03309529421088</v>
      </c>
      <c r="BL6" s="69">
        <v>170.49998448902798</v>
      </c>
      <c r="BM6" s="70">
        <v>213.56620609939378</v>
      </c>
      <c r="BN6" s="69">
        <v>325.69099165161896</v>
      </c>
      <c r="BO6" s="69">
        <v>279.77269865200645</v>
      </c>
      <c r="BP6" s="70">
        <v>371.60928465123146</v>
      </c>
    </row>
    <row r="7" spans="1:68" x14ac:dyDescent="0.3">
      <c r="A7" s="67" t="s">
        <v>57</v>
      </c>
      <c r="B7" s="71">
        <v>3</v>
      </c>
      <c r="C7" s="69">
        <v>8956.5480000000007</v>
      </c>
      <c r="D7" s="69">
        <v>8317.8652493812624</v>
      </c>
      <c r="E7" s="70">
        <v>9595.230750618739</v>
      </c>
      <c r="F7" s="72">
        <v>8091.68</v>
      </c>
      <c r="G7" s="69">
        <v>7430.6223540242881</v>
      </c>
      <c r="H7" s="70">
        <v>8752.7376459757124</v>
      </c>
      <c r="I7" s="69">
        <v>864.86800000000005</v>
      </c>
      <c r="J7" s="69">
        <v>699.43591569828868</v>
      </c>
      <c r="K7" s="70">
        <v>1030.3000843017114</v>
      </c>
      <c r="M7" s="67" t="s">
        <v>57</v>
      </c>
      <c r="N7" s="68">
        <f t="shared" si="0"/>
        <v>3</v>
      </c>
      <c r="O7" s="72">
        <v>1234.3399999999999</v>
      </c>
      <c r="P7" s="69">
        <v>1076.4647186877112</v>
      </c>
      <c r="Q7" s="70">
        <v>1392.2152813122887</v>
      </c>
      <c r="R7" s="69">
        <v>491.96390000000002</v>
      </c>
      <c r="S7" s="69">
        <v>408.00221210916851</v>
      </c>
      <c r="T7" s="69">
        <v>575.92558789083148</v>
      </c>
      <c r="U7" s="72">
        <v>1426.74</v>
      </c>
      <c r="V7" s="69">
        <v>1291.2407853262732</v>
      </c>
      <c r="W7" s="70">
        <v>1562.2392146737268</v>
      </c>
      <c r="X7" s="69">
        <v>1541.78</v>
      </c>
      <c r="Y7" s="69">
        <v>1341.6456603074614</v>
      </c>
      <c r="Z7" s="69">
        <v>1741.9143396925385</v>
      </c>
      <c r="AA7" s="72">
        <v>1005.61</v>
      </c>
      <c r="AB7" s="69">
        <v>876.75228407402005</v>
      </c>
      <c r="AC7" s="70">
        <v>1134.46771592598</v>
      </c>
      <c r="AD7" s="69">
        <v>725.74699999999996</v>
      </c>
      <c r="AE7" s="69">
        <v>631.27316848492842</v>
      </c>
      <c r="AF7" s="69">
        <v>820.2208315150715</v>
      </c>
      <c r="AG7" s="72">
        <v>276.86070000000001</v>
      </c>
      <c r="AH7" s="69">
        <v>226.52204743979254</v>
      </c>
      <c r="AI7" s="70">
        <v>327.19935256020744</v>
      </c>
      <c r="AJ7" s="69">
        <v>605.28539999999998</v>
      </c>
      <c r="AK7" s="69">
        <v>487.63615282839896</v>
      </c>
      <c r="AL7" s="69">
        <v>722.934647171601</v>
      </c>
      <c r="AM7" s="72">
        <v>783.34130000000005</v>
      </c>
      <c r="AN7" s="69">
        <v>661.4304618584024</v>
      </c>
      <c r="AO7" s="70">
        <v>905.2521381415977</v>
      </c>
      <c r="AQ7" s="67" t="s">
        <v>57</v>
      </c>
      <c r="AR7" s="68">
        <f t="shared" si="1"/>
        <v>3</v>
      </c>
      <c r="AS7" s="72">
        <v>119.04846098021682</v>
      </c>
      <c r="AT7" s="69">
        <v>86.603819636355638</v>
      </c>
      <c r="AU7" s="70">
        <v>151.493102324078</v>
      </c>
      <c r="AV7" s="69">
        <v>428.17146025252737</v>
      </c>
      <c r="AW7" s="69">
        <v>362.76261169660773</v>
      </c>
      <c r="AX7" s="69">
        <v>493.580308808447</v>
      </c>
      <c r="AY7" s="72">
        <v>428.36462675070766</v>
      </c>
      <c r="AZ7" s="69">
        <v>382.28394815658066</v>
      </c>
      <c r="BA7" s="70">
        <v>474.44530534483465</v>
      </c>
      <c r="BB7" s="69">
        <v>387.97719353105344</v>
      </c>
      <c r="BC7" s="69">
        <v>343.23056362221359</v>
      </c>
      <c r="BD7" s="69">
        <v>432.72382343989329</v>
      </c>
      <c r="BE7" s="72">
        <v>375.98797350775897</v>
      </c>
      <c r="BF7" s="69">
        <v>320.82468840620339</v>
      </c>
      <c r="BG7" s="70">
        <v>431.15125860931454</v>
      </c>
      <c r="BH7" s="69">
        <v>126.09512635409176</v>
      </c>
      <c r="BI7" s="69">
        <v>95.891088096281109</v>
      </c>
      <c r="BJ7" s="69">
        <v>156.2991646119024</v>
      </c>
      <c r="BK7" s="72">
        <v>171.57175934538441</v>
      </c>
      <c r="BL7" s="69">
        <v>149.40011056687797</v>
      </c>
      <c r="BM7" s="70">
        <v>193.74340812389084</v>
      </c>
      <c r="BN7" s="69">
        <v>335.51353983222924</v>
      </c>
      <c r="BO7" s="69">
        <v>289.59487949104818</v>
      </c>
      <c r="BP7" s="70">
        <v>381.43220017341031</v>
      </c>
    </row>
    <row r="8" spans="1:68" x14ac:dyDescent="0.3">
      <c r="A8" s="67" t="s">
        <v>58</v>
      </c>
      <c r="B8" s="71">
        <v>4</v>
      </c>
      <c r="C8" s="69">
        <v>8775.0308000000005</v>
      </c>
      <c r="D8" s="69">
        <v>8136.3480493812622</v>
      </c>
      <c r="E8" s="70">
        <v>9413.7135506187387</v>
      </c>
      <c r="F8" s="72">
        <v>7837.7000000000007</v>
      </c>
      <c r="G8" s="69">
        <v>7176.6423540242886</v>
      </c>
      <c r="H8" s="70">
        <v>8498.7576459757129</v>
      </c>
      <c r="I8" s="69">
        <v>937.33079999999995</v>
      </c>
      <c r="J8" s="69">
        <v>771.89871569828858</v>
      </c>
      <c r="K8" s="70">
        <v>1102.7628843017114</v>
      </c>
      <c r="M8" s="67" t="s">
        <v>58</v>
      </c>
      <c r="N8" s="68">
        <f t="shared" si="0"/>
        <v>4</v>
      </c>
      <c r="O8" s="72">
        <v>1198.46</v>
      </c>
      <c r="P8" s="69">
        <v>1040.5847186877113</v>
      </c>
      <c r="Q8" s="70">
        <v>1356.3352813122888</v>
      </c>
      <c r="R8" s="69">
        <v>477.66590000000002</v>
      </c>
      <c r="S8" s="69">
        <v>393.70421210916851</v>
      </c>
      <c r="T8" s="69">
        <v>561.62758789083148</v>
      </c>
      <c r="U8" s="72">
        <v>1385.28</v>
      </c>
      <c r="V8" s="69">
        <v>1249.7807853262732</v>
      </c>
      <c r="W8" s="70">
        <v>1520.7792146737268</v>
      </c>
      <c r="X8" s="69">
        <v>1509.63</v>
      </c>
      <c r="Y8" s="69">
        <v>1309.4956603074615</v>
      </c>
      <c r="Z8" s="69">
        <v>1709.7643396925387</v>
      </c>
      <c r="AA8" s="72">
        <v>976.38710000000003</v>
      </c>
      <c r="AB8" s="69">
        <v>847.52938407402007</v>
      </c>
      <c r="AC8" s="70">
        <v>1105.24481592598</v>
      </c>
      <c r="AD8" s="69">
        <v>704.65459999999996</v>
      </c>
      <c r="AE8" s="69">
        <v>610.18076848492842</v>
      </c>
      <c r="AF8" s="69">
        <v>799.1284315150715</v>
      </c>
      <c r="AG8" s="72">
        <v>238.2816</v>
      </c>
      <c r="AH8" s="69">
        <v>187.94294743979253</v>
      </c>
      <c r="AI8" s="70">
        <v>288.62025256020746</v>
      </c>
      <c r="AJ8" s="69">
        <v>587.69399999999996</v>
      </c>
      <c r="AK8" s="69">
        <v>470.04475282839894</v>
      </c>
      <c r="AL8" s="69">
        <v>705.34324717160098</v>
      </c>
      <c r="AM8" s="72">
        <v>759.64919999999995</v>
      </c>
      <c r="AN8" s="69">
        <v>637.7383618584023</v>
      </c>
      <c r="AO8" s="70">
        <v>881.5600381415976</v>
      </c>
      <c r="AQ8" s="67" t="s">
        <v>58</v>
      </c>
      <c r="AR8" s="68">
        <f t="shared" si="1"/>
        <v>4</v>
      </c>
      <c r="AS8" s="72">
        <v>120.4673280255607</v>
      </c>
      <c r="AT8" s="69">
        <v>87.107361261677667</v>
      </c>
      <c r="AU8" s="70">
        <v>153.82729478944373</v>
      </c>
      <c r="AV8" s="69">
        <v>437.33452959827468</v>
      </c>
      <c r="AW8" s="69">
        <v>370.08037225490182</v>
      </c>
      <c r="AX8" s="69">
        <v>504.58868694164755</v>
      </c>
      <c r="AY8" s="72">
        <v>377.09349666174205</v>
      </c>
      <c r="AZ8" s="69">
        <v>329.7127939421506</v>
      </c>
      <c r="BA8" s="70">
        <v>424.47419938133351</v>
      </c>
      <c r="BB8" s="69">
        <v>368.45838654759694</v>
      </c>
      <c r="BC8" s="69">
        <v>322.44936857960784</v>
      </c>
      <c r="BD8" s="69">
        <v>414.46740451558605</v>
      </c>
      <c r="BE8" s="72">
        <v>357.52280206138568</v>
      </c>
      <c r="BF8" s="69">
        <v>300.80325512385451</v>
      </c>
      <c r="BG8" s="70">
        <v>414.24234899891684</v>
      </c>
      <c r="BH8" s="69">
        <v>122.71534787958642</v>
      </c>
      <c r="BI8" s="69">
        <v>91.659195902543118</v>
      </c>
      <c r="BJ8" s="69">
        <v>153.77149985662973</v>
      </c>
      <c r="BK8" s="72">
        <v>170.128144108219</v>
      </c>
      <c r="BL8" s="69">
        <v>147.33099068887904</v>
      </c>
      <c r="BM8" s="70">
        <v>192.92529752755897</v>
      </c>
      <c r="BN8" s="69">
        <v>307.68038166268622</v>
      </c>
      <c r="BO8" s="69">
        <v>261.76114735618728</v>
      </c>
      <c r="BP8" s="70">
        <v>353.59961596918515</v>
      </c>
    </row>
    <row r="9" spans="1:68" x14ac:dyDescent="0.3">
      <c r="A9" s="67" t="s">
        <v>59</v>
      </c>
      <c r="B9" s="71">
        <v>5</v>
      </c>
      <c r="C9" s="69">
        <v>9059.2998000000007</v>
      </c>
      <c r="D9" s="69">
        <v>8420.6170493812624</v>
      </c>
      <c r="E9" s="70">
        <v>9697.982550618739</v>
      </c>
      <c r="F9" s="72">
        <v>8012.75</v>
      </c>
      <c r="G9" s="69">
        <v>7351.6923540242879</v>
      </c>
      <c r="H9" s="70">
        <v>8673.8076459757121</v>
      </c>
      <c r="I9" s="69">
        <v>1046.5498</v>
      </c>
      <c r="J9" s="69">
        <v>881.11771569828863</v>
      </c>
      <c r="K9" s="70">
        <v>1211.9818843017115</v>
      </c>
      <c r="M9" s="67" t="s">
        <v>59</v>
      </c>
      <c r="N9" s="68">
        <f t="shared" si="0"/>
        <v>5</v>
      </c>
      <c r="O9" s="72">
        <v>1221.5899999999999</v>
      </c>
      <c r="P9" s="69">
        <v>1063.7147186877112</v>
      </c>
      <c r="Q9" s="70">
        <v>1379.4652813122887</v>
      </c>
      <c r="R9" s="69">
        <v>486.88240000000002</v>
      </c>
      <c r="S9" s="69">
        <v>402.92071210916851</v>
      </c>
      <c r="T9" s="69">
        <v>570.84408789083147</v>
      </c>
      <c r="U9" s="72">
        <v>1412.01</v>
      </c>
      <c r="V9" s="69">
        <v>1276.5107853262732</v>
      </c>
      <c r="W9" s="70">
        <v>1547.5092146737268</v>
      </c>
      <c r="X9" s="69">
        <v>1545.48</v>
      </c>
      <c r="Y9" s="69">
        <v>1345.3456603074615</v>
      </c>
      <c r="Z9" s="69">
        <v>1745.6143396925386</v>
      </c>
      <c r="AA9" s="72">
        <v>995.22630000000004</v>
      </c>
      <c r="AB9" s="69">
        <v>866.36858407402019</v>
      </c>
      <c r="AC9" s="70">
        <v>1124.0840159259799</v>
      </c>
      <c r="AD9" s="69">
        <v>718.25080000000003</v>
      </c>
      <c r="AE9" s="69">
        <v>623.77696848492849</v>
      </c>
      <c r="AF9" s="69">
        <v>812.72463151507156</v>
      </c>
      <c r="AG9" s="72">
        <v>234.13910000000001</v>
      </c>
      <c r="AH9" s="69">
        <v>183.80044743979255</v>
      </c>
      <c r="AI9" s="70">
        <v>284.47775256020748</v>
      </c>
      <c r="AJ9" s="69">
        <v>599.03340000000003</v>
      </c>
      <c r="AK9" s="69">
        <v>481.38415282839901</v>
      </c>
      <c r="AL9" s="69">
        <v>716.68264717160105</v>
      </c>
      <c r="AM9" s="72">
        <v>800.14819999999997</v>
      </c>
      <c r="AN9" s="69">
        <v>678.23736185840232</v>
      </c>
      <c r="AO9" s="70">
        <v>922.05903814159763</v>
      </c>
      <c r="AQ9" s="67" t="s">
        <v>59</v>
      </c>
      <c r="AR9" s="68">
        <f t="shared" si="1"/>
        <v>5</v>
      </c>
      <c r="AS9" s="72">
        <v>138.28344000317225</v>
      </c>
      <c r="AT9" s="69">
        <v>104.02566396134259</v>
      </c>
      <c r="AU9" s="70">
        <v>172.5412160450019</v>
      </c>
      <c r="AV9" s="69">
        <v>468.27004910872125</v>
      </c>
      <c r="AW9" s="69">
        <v>399.20589576413136</v>
      </c>
      <c r="AX9" s="69">
        <v>537.33420245331115</v>
      </c>
      <c r="AY9" s="72">
        <v>366.40944430066384</v>
      </c>
      <c r="AZ9" s="69">
        <v>317.75359539167823</v>
      </c>
      <c r="BA9" s="70">
        <v>415.06529320964944</v>
      </c>
      <c r="BB9" s="69">
        <v>382.07389048344118</v>
      </c>
      <c r="BC9" s="69">
        <v>334.82664216908387</v>
      </c>
      <c r="BD9" s="69">
        <v>429.32113879779848</v>
      </c>
      <c r="BE9" s="72">
        <v>343.12912057969118</v>
      </c>
      <c r="BF9" s="69">
        <v>284.88309324001</v>
      </c>
      <c r="BG9" s="70">
        <v>401.37514791937235</v>
      </c>
      <c r="BH9" s="69">
        <v>119.36374842677048</v>
      </c>
      <c r="BI9" s="69">
        <v>87.471789220671539</v>
      </c>
      <c r="BJ9" s="69">
        <v>151.25570763286942</v>
      </c>
      <c r="BK9" s="72">
        <v>181.40923413755999</v>
      </c>
      <c r="BL9" s="69">
        <v>157.99854605868271</v>
      </c>
      <c r="BM9" s="70">
        <v>204.81992221643728</v>
      </c>
      <c r="BN9" s="69">
        <v>286.81205261105384</v>
      </c>
      <c r="BO9" s="69">
        <v>240.89199180710065</v>
      </c>
      <c r="BP9" s="70">
        <v>332.73211341500701</v>
      </c>
    </row>
    <row r="10" spans="1:68" x14ac:dyDescent="0.3">
      <c r="A10" s="67" t="s">
        <v>60</v>
      </c>
      <c r="B10" s="71">
        <v>6</v>
      </c>
      <c r="C10" s="69">
        <v>9224.6918999999998</v>
      </c>
      <c r="D10" s="69">
        <v>8586.0091493812615</v>
      </c>
      <c r="E10" s="70">
        <v>9863.3746506187381</v>
      </c>
      <c r="F10" s="72">
        <v>8175.49</v>
      </c>
      <c r="G10" s="69">
        <v>7514.4323540242876</v>
      </c>
      <c r="H10" s="70">
        <v>8836.5476459757119</v>
      </c>
      <c r="I10" s="69">
        <v>1049.2019</v>
      </c>
      <c r="J10" s="69">
        <v>883.76981569828865</v>
      </c>
      <c r="K10" s="70">
        <v>1214.6339843017115</v>
      </c>
      <c r="M10" s="67" t="s">
        <v>60</v>
      </c>
      <c r="N10" s="68">
        <f t="shared" si="0"/>
        <v>6</v>
      </c>
      <c r="O10" s="72">
        <v>1245.71</v>
      </c>
      <c r="P10" s="69">
        <v>1087.8347186877113</v>
      </c>
      <c r="Q10" s="70">
        <v>1403.5852813122888</v>
      </c>
      <c r="R10" s="69">
        <v>496.49579999999997</v>
      </c>
      <c r="S10" s="69">
        <v>412.53411210916846</v>
      </c>
      <c r="T10" s="69">
        <v>580.45748789083143</v>
      </c>
      <c r="U10" s="72">
        <v>1439.89</v>
      </c>
      <c r="V10" s="69">
        <v>1304.3907853262733</v>
      </c>
      <c r="W10" s="70">
        <v>1575.3892146737269</v>
      </c>
      <c r="X10" s="69">
        <v>1579.61</v>
      </c>
      <c r="Y10" s="69">
        <v>1379.4756603074613</v>
      </c>
      <c r="Z10" s="69">
        <v>1779.7443396925385</v>
      </c>
      <c r="AA10" s="72">
        <v>1014.88</v>
      </c>
      <c r="AB10" s="69">
        <v>886.02228407402004</v>
      </c>
      <c r="AC10" s="70">
        <v>1143.73771592598</v>
      </c>
      <c r="AD10" s="69">
        <v>732.4325</v>
      </c>
      <c r="AE10" s="69">
        <v>637.95866848492847</v>
      </c>
      <c r="AF10" s="69">
        <v>826.90633151507154</v>
      </c>
      <c r="AG10" s="72">
        <v>260.83229999999998</v>
      </c>
      <c r="AH10" s="69">
        <v>210.49364743979251</v>
      </c>
      <c r="AI10" s="70">
        <v>311.17095256020741</v>
      </c>
      <c r="AJ10" s="69">
        <v>610.86120000000005</v>
      </c>
      <c r="AK10" s="69">
        <v>493.21195282839903</v>
      </c>
      <c r="AL10" s="69">
        <v>728.51044717160107</v>
      </c>
      <c r="AM10" s="72">
        <v>794.79089999999997</v>
      </c>
      <c r="AN10" s="69">
        <v>672.88006185840231</v>
      </c>
      <c r="AO10" s="70">
        <v>916.70173814159762</v>
      </c>
      <c r="AQ10" s="67" t="s">
        <v>60</v>
      </c>
      <c r="AR10" s="68">
        <f t="shared" si="1"/>
        <v>6</v>
      </c>
      <c r="AS10" s="72">
        <v>126.42564938832486</v>
      </c>
      <c r="AT10" s="69">
        <v>91.286211008046251</v>
      </c>
      <c r="AU10" s="70">
        <v>161.56508776860346</v>
      </c>
      <c r="AV10" s="69">
        <v>417.27448554538159</v>
      </c>
      <c r="AW10" s="69">
        <v>346.43288865435608</v>
      </c>
      <c r="AX10" s="69">
        <v>488.11608243640711</v>
      </c>
      <c r="AY10" s="72">
        <v>373.5858704889402</v>
      </c>
      <c r="AZ10" s="69">
        <v>323.67780866701088</v>
      </c>
      <c r="BA10" s="70">
        <v>423.49393231086952</v>
      </c>
      <c r="BB10" s="69">
        <v>404.11887770142835</v>
      </c>
      <c r="BC10" s="69">
        <v>355.6556683923103</v>
      </c>
      <c r="BD10" s="69">
        <v>452.58208701054639</v>
      </c>
      <c r="BE10" s="72">
        <v>413.83414010436104</v>
      </c>
      <c r="BF10" s="69">
        <v>354.08908583990336</v>
      </c>
      <c r="BG10" s="70">
        <v>473.57919436881872</v>
      </c>
      <c r="BH10" s="69">
        <v>125.87100288864647</v>
      </c>
      <c r="BI10" s="69">
        <v>93.158268297215017</v>
      </c>
      <c r="BJ10" s="69">
        <v>158.58373748007793</v>
      </c>
      <c r="BK10" s="72">
        <v>169.89774301765118</v>
      </c>
      <c r="BL10" s="69">
        <v>145.88455459049911</v>
      </c>
      <c r="BM10" s="70">
        <v>193.91093144480325</v>
      </c>
      <c r="BN10" s="69">
        <v>319.29008750654782</v>
      </c>
      <c r="BO10" s="69">
        <v>273.36890177162923</v>
      </c>
      <c r="BP10" s="70">
        <v>365.21127324146642</v>
      </c>
    </row>
    <row r="11" spans="1:68" x14ac:dyDescent="0.3">
      <c r="A11" s="67" t="s">
        <v>61</v>
      </c>
      <c r="B11" s="71">
        <v>7</v>
      </c>
      <c r="C11" s="69">
        <v>8959.0910999999996</v>
      </c>
      <c r="D11" s="69">
        <v>8320.4083493812614</v>
      </c>
      <c r="E11" s="70">
        <v>9597.7738506187379</v>
      </c>
      <c r="F11" s="72">
        <v>7955.57</v>
      </c>
      <c r="G11" s="69">
        <v>7294.5123540242876</v>
      </c>
      <c r="H11" s="70">
        <v>8616.6276459757119</v>
      </c>
      <c r="I11" s="69">
        <v>1003.5211</v>
      </c>
      <c r="J11" s="69">
        <v>838.08901569828868</v>
      </c>
      <c r="K11" s="70">
        <v>1168.9531843017114</v>
      </c>
      <c r="M11" s="67" t="s">
        <v>61</v>
      </c>
      <c r="N11" s="68">
        <f t="shared" si="0"/>
        <v>7</v>
      </c>
      <c r="O11" s="72">
        <v>1220.6099999999999</v>
      </c>
      <c r="P11" s="69">
        <v>1062.7347186877112</v>
      </c>
      <c r="Q11" s="70">
        <v>1378.4852813122886</v>
      </c>
      <c r="R11" s="69">
        <v>486.49360000000001</v>
      </c>
      <c r="S11" s="69">
        <v>402.5319121091685</v>
      </c>
      <c r="T11" s="69">
        <v>570.45528789083153</v>
      </c>
      <c r="U11" s="72">
        <v>1410.88</v>
      </c>
      <c r="V11" s="69">
        <v>1275.3807853262733</v>
      </c>
      <c r="W11" s="70">
        <v>1546.3792146737269</v>
      </c>
      <c r="X11" s="69">
        <v>1528.73</v>
      </c>
      <c r="Y11" s="69">
        <v>1328.5956603074615</v>
      </c>
      <c r="Z11" s="69">
        <v>1728.8643396925386</v>
      </c>
      <c r="AA11" s="72">
        <v>994.43169999999998</v>
      </c>
      <c r="AB11" s="69">
        <v>865.57398407402002</v>
      </c>
      <c r="AC11" s="70">
        <v>1123.2894159259799</v>
      </c>
      <c r="AD11" s="69">
        <v>717.67729999999995</v>
      </c>
      <c r="AE11" s="69">
        <v>623.20346848492841</v>
      </c>
      <c r="AF11" s="69">
        <v>812.15113151507148</v>
      </c>
      <c r="AG11" s="72">
        <v>239.97200000000001</v>
      </c>
      <c r="AH11" s="69">
        <v>189.63334743979254</v>
      </c>
      <c r="AI11" s="70">
        <v>290.31065256020747</v>
      </c>
      <c r="AJ11" s="69">
        <v>598.55510000000004</v>
      </c>
      <c r="AK11" s="69">
        <v>480.90585282839902</v>
      </c>
      <c r="AL11" s="69">
        <v>716.20434717160106</v>
      </c>
      <c r="AM11" s="72">
        <v>758.22260000000006</v>
      </c>
      <c r="AN11" s="69">
        <v>636.31176185840241</v>
      </c>
      <c r="AO11" s="70">
        <v>880.13343814159771</v>
      </c>
      <c r="AQ11" s="67" t="s">
        <v>61</v>
      </c>
      <c r="AR11" s="68">
        <f t="shared" si="1"/>
        <v>7</v>
      </c>
      <c r="AS11" s="72">
        <v>121.16452271837825</v>
      </c>
      <c r="AT11" s="69">
        <v>85.158356847094765</v>
      </c>
      <c r="AU11" s="70">
        <v>157.17068858966172</v>
      </c>
      <c r="AV11" s="69">
        <v>432.38187245324809</v>
      </c>
      <c r="AW11" s="69">
        <v>359.7929408761168</v>
      </c>
      <c r="AX11" s="69">
        <v>504.97080403037938</v>
      </c>
      <c r="AY11" s="72">
        <v>390.62829418206042</v>
      </c>
      <c r="AZ11" s="69">
        <v>339.48923120593747</v>
      </c>
      <c r="BA11" s="70">
        <v>441.76735715818336</v>
      </c>
      <c r="BB11" s="69">
        <v>387.85731301936204</v>
      </c>
      <c r="BC11" s="69">
        <v>338.19874038781506</v>
      </c>
      <c r="BD11" s="69">
        <v>437.51588565090901</v>
      </c>
      <c r="BE11" s="72">
        <v>373.81135559073039</v>
      </c>
      <c r="BF11" s="69">
        <v>312.59266704611741</v>
      </c>
      <c r="BG11" s="70">
        <v>435.03004413534336</v>
      </c>
      <c r="BH11" s="69">
        <v>108.76741369661049</v>
      </c>
      <c r="BI11" s="69">
        <v>75.247807177702441</v>
      </c>
      <c r="BJ11" s="69">
        <v>142.28702021551854</v>
      </c>
      <c r="BK11" s="72">
        <v>174.56335935336247</v>
      </c>
      <c r="BL11" s="69">
        <v>149.95787658356167</v>
      </c>
      <c r="BM11" s="70">
        <v>199.16884212316327</v>
      </c>
      <c r="BN11" s="69">
        <v>272.56823479974832</v>
      </c>
      <c r="BO11" s="69">
        <v>226.64557980874352</v>
      </c>
      <c r="BP11" s="70">
        <v>318.49088979075316</v>
      </c>
    </row>
    <row r="12" spans="1:68" x14ac:dyDescent="0.3">
      <c r="A12" s="67" t="s">
        <v>62</v>
      </c>
      <c r="B12" s="71">
        <v>8</v>
      </c>
      <c r="C12" s="69">
        <v>8838.3294000000005</v>
      </c>
      <c r="D12" s="69">
        <v>8199.6466493812623</v>
      </c>
      <c r="E12" s="70">
        <v>9477.0121506187388</v>
      </c>
      <c r="F12" s="72">
        <v>7840.57</v>
      </c>
      <c r="G12" s="69">
        <v>7179.5123540242876</v>
      </c>
      <c r="H12" s="70">
        <v>8501.6276459757119</v>
      </c>
      <c r="I12" s="69">
        <v>997.75940000000003</v>
      </c>
      <c r="J12" s="69">
        <v>832.32731569828866</v>
      </c>
      <c r="K12" s="70">
        <v>1163.1914843017114</v>
      </c>
      <c r="M12" s="67" t="s">
        <v>62</v>
      </c>
      <c r="N12" s="68">
        <f t="shared" si="0"/>
        <v>8</v>
      </c>
      <c r="O12" s="72">
        <v>1195.44</v>
      </c>
      <c r="P12" s="69">
        <v>1037.5647186877113</v>
      </c>
      <c r="Q12" s="70">
        <v>1353.3152813122888</v>
      </c>
      <c r="R12" s="69">
        <v>476.46129999999999</v>
      </c>
      <c r="S12" s="69">
        <v>392.49961210916848</v>
      </c>
      <c r="T12" s="69">
        <v>560.42298789083145</v>
      </c>
      <c r="U12" s="72">
        <v>1381.79</v>
      </c>
      <c r="V12" s="69">
        <v>1246.2907853262732</v>
      </c>
      <c r="W12" s="70">
        <v>1517.2892146737267</v>
      </c>
      <c r="X12" s="69">
        <v>1519.32</v>
      </c>
      <c r="Y12" s="69">
        <v>1319.1856603074614</v>
      </c>
      <c r="Z12" s="69">
        <v>1719.4543396925385</v>
      </c>
      <c r="AA12" s="72">
        <v>973.92489999999998</v>
      </c>
      <c r="AB12" s="69">
        <v>845.06718407402013</v>
      </c>
      <c r="AC12" s="70">
        <v>1102.7826159259798</v>
      </c>
      <c r="AD12" s="69">
        <v>702.87760000000003</v>
      </c>
      <c r="AE12" s="69">
        <v>608.40376848492849</v>
      </c>
      <c r="AF12" s="69">
        <v>797.35143151507157</v>
      </c>
      <c r="AG12" s="72">
        <v>219.73089999999999</v>
      </c>
      <c r="AH12" s="69">
        <v>169.39224743979253</v>
      </c>
      <c r="AI12" s="70">
        <v>270.06955256020746</v>
      </c>
      <c r="AJ12" s="69">
        <v>586.21199999999999</v>
      </c>
      <c r="AK12" s="69">
        <v>468.56275282839897</v>
      </c>
      <c r="AL12" s="69">
        <v>703.86124717160101</v>
      </c>
      <c r="AM12" s="72">
        <v>784.8261</v>
      </c>
      <c r="AN12" s="69">
        <v>662.91526185840235</v>
      </c>
      <c r="AO12" s="70">
        <v>906.73693814159765</v>
      </c>
      <c r="AQ12" s="67" t="s">
        <v>62</v>
      </c>
      <c r="AR12" s="68">
        <f t="shared" si="1"/>
        <v>8</v>
      </c>
      <c r="AS12" s="72">
        <v>111.11937604244019</v>
      </c>
      <c r="AT12" s="69">
        <v>74.26033861938221</v>
      </c>
      <c r="AU12" s="70">
        <v>147.97841346549819</v>
      </c>
      <c r="AV12" s="69">
        <v>440.78932993280745</v>
      </c>
      <c r="AW12" s="69">
        <v>366.48099743592377</v>
      </c>
      <c r="AX12" s="69">
        <v>515.09766242969113</v>
      </c>
      <c r="AY12" s="72">
        <v>411.10322570426922</v>
      </c>
      <c r="AZ12" s="69">
        <v>358.75284097418177</v>
      </c>
      <c r="BA12" s="70">
        <v>463.45361043435668</v>
      </c>
      <c r="BB12" s="69">
        <v>390.43818140914237</v>
      </c>
      <c r="BC12" s="69">
        <v>339.60335513119003</v>
      </c>
      <c r="BD12" s="69">
        <v>441.27300768709472</v>
      </c>
      <c r="BE12" s="72">
        <v>404.44255634207968</v>
      </c>
      <c r="BF12" s="69">
        <v>341.77379177206336</v>
      </c>
      <c r="BG12" s="70">
        <v>467.11132091209601</v>
      </c>
      <c r="BH12" s="69">
        <v>109.41298268334536</v>
      </c>
      <c r="BI12" s="69">
        <v>75.099403295211289</v>
      </c>
      <c r="BJ12" s="69">
        <v>143.72656207147944</v>
      </c>
      <c r="BK12" s="72">
        <v>167.47301855576077</v>
      </c>
      <c r="BL12" s="69">
        <v>142.28471015695354</v>
      </c>
      <c r="BM12" s="70">
        <v>192.66132695456801</v>
      </c>
      <c r="BN12" s="69">
        <v>295.44749421972773</v>
      </c>
      <c r="BO12" s="69">
        <v>249.52297976888158</v>
      </c>
      <c r="BP12" s="70">
        <v>341.3720086705739</v>
      </c>
    </row>
    <row r="13" spans="1:68" x14ac:dyDescent="0.3">
      <c r="A13" s="67" t="s">
        <v>63</v>
      </c>
      <c r="B13" s="71">
        <v>9</v>
      </c>
      <c r="C13" s="69">
        <v>9203.3456999999999</v>
      </c>
      <c r="D13" s="69">
        <v>8564.6629493812616</v>
      </c>
      <c r="E13" s="70">
        <v>9842.0284506187381</v>
      </c>
      <c r="F13" s="72">
        <v>8053.44</v>
      </c>
      <c r="G13" s="69">
        <v>7392.3823540242865</v>
      </c>
      <c r="H13" s="70">
        <v>8714.4976459757127</v>
      </c>
      <c r="I13" s="69">
        <v>1149.9057</v>
      </c>
      <c r="J13" s="69">
        <v>984.47361569828865</v>
      </c>
      <c r="K13" s="70">
        <v>1315.3377843017115</v>
      </c>
      <c r="M13" s="67" t="s">
        <v>63</v>
      </c>
      <c r="N13" s="68">
        <f t="shared" si="0"/>
        <v>9</v>
      </c>
      <c r="O13" s="72">
        <v>1234.2</v>
      </c>
      <c r="P13" s="69">
        <v>1076.3247186877113</v>
      </c>
      <c r="Q13" s="70">
        <v>1392.0752813122888</v>
      </c>
      <c r="R13" s="69">
        <v>491.9101</v>
      </c>
      <c r="S13" s="69">
        <v>407.94841210916849</v>
      </c>
      <c r="T13" s="69">
        <v>575.87178789083146</v>
      </c>
      <c r="U13" s="72">
        <v>1426.59</v>
      </c>
      <c r="V13" s="69">
        <v>1291.0907853262731</v>
      </c>
      <c r="W13" s="70">
        <v>1562.0892146737267</v>
      </c>
      <c r="X13" s="69">
        <v>1520.65</v>
      </c>
      <c r="Y13" s="69">
        <v>1320.5156603074615</v>
      </c>
      <c r="Z13" s="69">
        <v>1720.7843396925387</v>
      </c>
      <c r="AA13" s="72">
        <v>1005.5</v>
      </c>
      <c r="AB13" s="69">
        <v>876.64228407402015</v>
      </c>
      <c r="AC13" s="70">
        <v>1134.3577159259798</v>
      </c>
      <c r="AD13" s="69">
        <v>725.66780000000006</v>
      </c>
      <c r="AE13" s="69">
        <v>631.19396848492852</v>
      </c>
      <c r="AF13" s="69">
        <v>820.14163151507159</v>
      </c>
      <c r="AG13" s="72">
        <v>244.25319999999999</v>
      </c>
      <c r="AH13" s="69">
        <v>193.91454743979253</v>
      </c>
      <c r="AI13" s="70">
        <v>294.59185256020749</v>
      </c>
      <c r="AJ13" s="69">
        <v>605.21929999999998</v>
      </c>
      <c r="AK13" s="69">
        <v>487.57005282839896</v>
      </c>
      <c r="AL13" s="69">
        <v>722.86854717160099</v>
      </c>
      <c r="AM13" s="72">
        <v>799.44489999999996</v>
      </c>
      <c r="AN13" s="69">
        <v>677.53406185840231</v>
      </c>
      <c r="AO13" s="70">
        <v>921.35573814159761</v>
      </c>
      <c r="AQ13" s="67" t="s">
        <v>63</v>
      </c>
      <c r="AR13" s="68">
        <f t="shared" si="1"/>
        <v>9</v>
      </c>
      <c r="AS13" s="72">
        <v>109.58251344478334</v>
      </c>
      <c r="AT13" s="69">
        <v>71.883495235966478</v>
      </c>
      <c r="AU13" s="70">
        <v>147.28153165360021</v>
      </c>
      <c r="AV13" s="69">
        <v>446.05361697417851</v>
      </c>
      <c r="AW13" s="69">
        <v>370.05187152126041</v>
      </c>
      <c r="AX13" s="69">
        <v>522.05536242709661</v>
      </c>
      <c r="AY13" s="72">
        <v>397.47628072385203</v>
      </c>
      <c r="AZ13" s="69">
        <v>343.93288281776529</v>
      </c>
      <c r="BA13" s="70">
        <v>451.01967862993877</v>
      </c>
      <c r="BB13" s="69">
        <v>391.39360259368436</v>
      </c>
      <c r="BC13" s="69">
        <v>339.40030120877879</v>
      </c>
      <c r="BD13" s="69">
        <v>443.38690397858994</v>
      </c>
      <c r="BE13" s="72">
        <v>390.36146781320963</v>
      </c>
      <c r="BF13" s="69">
        <v>326.26454445809355</v>
      </c>
      <c r="BG13" s="70">
        <v>454.4583911683257</v>
      </c>
      <c r="BH13" s="69">
        <v>97.401065063915695</v>
      </c>
      <c r="BI13" s="69">
        <v>62.305513345744203</v>
      </c>
      <c r="BJ13" s="69">
        <v>132.49661678208719</v>
      </c>
      <c r="BK13" s="72">
        <v>187.74270560995004</v>
      </c>
      <c r="BL13" s="69">
        <v>161.98038072672068</v>
      </c>
      <c r="BM13" s="70">
        <v>213.50503049317939</v>
      </c>
      <c r="BN13" s="69">
        <v>303.41596194743249</v>
      </c>
      <c r="BO13" s="69">
        <v>257.48915197099768</v>
      </c>
      <c r="BP13" s="70">
        <v>349.3427719238673</v>
      </c>
    </row>
    <row r="14" spans="1:68" x14ac:dyDescent="0.3">
      <c r="A14" s="67" t="s">
        <v>64</v>
      </c>
      <c r="B14" s="71">
        <v>10</v>
      </c>
      <c r="C14" s="69">
        <v>9248.8724999999995</v>
      </c>
      <c r="D14" s="69">
        <v>8610.1897493812612</v>
      </c>
      <c r="E14" s="70">
        <v>9887.5552506187378</v>
      </c>
      <c r="F14" s="72">
        <v>8119.08</v>
      </c>
      <c r="G14" s="69">
        <v>7458.0223540242878</v>
      </c>
      <c r="H14" s="70">
        <v>8780.1376459757121</v>
      </c>
      <c r="I14" s="69">
        <v>1129.7925</v>
      </c>
      <c r="J14" s="69">
        <v>964.36041569828865</v>
      </c>
      <c r="K14" s="70">
        <v>1295.2245843017115</v>
      </c>
      <c r="M14" s="67" t="s">
        <v>64</v>
      </c>
      <c r="N14" s="68">
        <f t="shared" si="0"/>
        <v>10</v>
      </c>
      <c r="O14" s="72">
        <v>1243.96</v>
      </c>
      <c r="P14" s="69">
        <v>1086.0847186877113</v>
      </c>
      <c r="Q14" s="70">
        <v>1401.8352813122888</v>
      </c>
      <c r="R14" s="69">
        <v>495.80079999999998</v>
      </c>
      <c r="S14" s="69">
        <v>411.83911210916847</v>
      </c>
      <c r="T14" s="69">
        <v>579.76248789083149</v>
      </c>
      <c r="U14" s="72">
        <v>1437.87</v>
      </c>
      <c r="V14" s="69">
        <v>1302.3707853262731</v>
      </c>
      <c r="W14" s="70">
        <v>1573.3692146737267</v>
      </c>
      <c r="X14" s="69">
        <v>1523.59</v>
      </c>
      <c r="Y14" s="69">
        <v>1323.4556603074614</v>
      </c>
      <c r="Z14" s="69">
        <v>1723.7243396925385</v>
      </c>
      <c r="AA14" s="72">
        <v>1013.46</v>
      </c>
      <c r="AB14" s="69">
        <v>884.60228407402019</v>
      </c>
      <c r="AC14" s="70">
        <v>1142.3177159259799</v>
      </c>
      <c r="AD14" s="69">
        <v>731.40729999999996</v>
      </c>
      <c r="AE14" s="69">
        <v>636.93346848492843</v>
      </c>
      <c r="AF14" s="69">
        <v>825.8811315150715</v>
      </c>
      <c r="AG14" s="72">
        <v>252.04640000000001</v>
      </c>
      <c r="AH14" s="69">
        <v>201.70774743979254</v>
      </c>
      <c r="AI14" s="70">
        <v>302.38505256020744</v>
      </c>
      <c r="AJ14" s="69">
        <v>610.00609999999995</v>
      </c>
      <c r="AK14" s="69">
        <v>492.35685282839893</v>
      </c>
      <c r="AL14" s="69">
        <v>727.65534717160097</v>
      </c>
      <c r="AM14" s="72">
        <v>810.93140000000005</v>
      </c>
      <c r="AN14" s="69">
        <v>689.0205618584024</v>
      </c>
      <c r="AO14" s="70">
        <v>932.8422381415977</v>
      </c>
      <c r="AQ14" s="67" t="s">
        <v>64</v>
      </c>
      <c r="AR14" s="68">
        <f t="shared" si="1"/>
        <v>10</v>
      </c>
      <c r="AS14" s="72">
        <v>124.70669622761024</v>
      </c>
      <c r="AT14" s="69">
        <v>86.17972060755136</v>
      </c>
      <c r="AU14" s="70">
        <v>163.23367184766911</v>
      </c>
      <c r="AV14" s="69">
        <v>466.51682445779062</v>
      </c>
      <c r="AW14" s="69">
        <v>388.84590533922102</v>
      </c>
      <c r="AX14" s="69">
        <v>544.18774357636016</v>
      </c>
      <c r="AY14" s="72">
        <v>380.24888262512468</v>
      </c>
      <c r="AZ14" s="69">
        <v>325.52954817676863</v>
      </c>
      <c r="BA14" s="70">
        <v>434.96821707348073</v>
      </c>
      <c r="BB14" s="69">
        <v>384.77286612166495</v>
      </c>
      <c r="BC14" s="69">
        <v>331.63767189015721</v>
      </c>
      <c r="BD14" s="69">
        <v>437.90806035317269</v>
      </c>
      <c r="BE14" s="72">
        <v>420.66094460158899</v>
      </c>
      <c r="BF14" s="69">
        <v>355.15630493843207</v>
      </c>
      <c r="BG14" s="70">
        <v>486.16558426474592</v>
      </c>
      <c r="BH14" s="69">
        <v>110.01944646892977</v>
      </c>
      <c r="BI14" s="69">
        <v>74.153115469830169</v>
      </c>
      <c r="BJ14" s="69">
        <v>145.88577746802937</v>
      </c>
      <c r="BK14" s="72">
        <v>160.00865193275158</v>
      </c>
      <c r="BL14" s="69">
        <v>133.68052696157972</v>
      </c>
      <c r="BM14" s="70">
        <v>186.33677690392344</v>
      </c>
      <c r="BN14" s="69">
        <v>336.78954521665167</v>
      </c>
      <c r="BO14" s="69">
        <v>290.85995780765245</v>
      </c>
      <c r="BP14" s="70">
        <v>382.7191326256509</v>
      </c>
    </row>
    <row r="15" spans="1:68" x14ac:dyDescent="0.3">
      <c r="A15" s="67" t="s">
        <v>65</v>
      </c>
      <c r="B15" s="71">
        <v>11</v>
      </c>
      <c r="C15" s="69">
        <v>8995.6470000000008</v>
      </c>
      <c r="D15" s="69">
        <v>8356.9642493812626</v>
      </c>
      <c r="E15" s="70">
        <v>9634.3297506187391</v>
      </c>
      <c r="F15" s="72">
        <v>8020.7800000000007</v>
      </c>
      <c r="G15" s="69">
        <v>7359.7223540242885</v>
      </c>
      <c r="H15" s="70">
        <v>8681.8376459757128</v>
      </c>
      <c r="I15" s="69">
        <v>974.86699999999996</v>
      </c>
      <c r="J15" s="69">
        <v>809.43491569828859</v>
      </c>
      <c r="K15" s="70">
        <v>1140.2990843017114</v>
      </c>
      <c r="M15" s="67" t="s">
        <v>65</v>
      </c>
      <c r="N15" s="68">
        <f t="shared" si="0"/>
        <v>11</v>
      </c>
      <c r="O15" s="72">
        <v>1223.93</v>
      </c>
      <c r="P15" s="69">
        <v>1066.0547186877113</v>
      </c>
      <c r="Q15" s="70">
        <v>1381.8052813122888</v>
      </c>
      <c r="R15" s="69">
        <v>487.81650000000002</v>
      </c>
      <c r="S15" s="69">
        <v>403.85481210916851</v>
      </c>
      <c r="T15" s="69">
        <v>571.77818789083153</v>
      </c>
      <c r="U15" s="72">
        <v>1414.72</v>
      </c>
      <c r="V15" s="69">
        <v>1279.2207853262732</v>
      </c>
      <c r="W15" s="70">
        <v>1550.2192146737268</v>
      </c>
      <c r="X15" s="69">
        <v>1536.63</v>
      </c>
      <c r="Y15" s="69">
        <v>1336.4956603074615</v>
      </c>
      <c r="Z15" s="69">
        <v>1736.7643396925387</v>
      </c>
      <c r="AA15" s="72">
        <v>997.13559999999995</v>
      </c>
      <c r="AB15" s="69">
        <v>868.27788407401999</v>
      </c>
      <c r="AC15" s="70">
        <v>1125.9933159259799</v>
      </c>
      <c r="AD15" s="69">
        <v>719.62869999999998</v>
      </c>
      <c r="AE15" s="69">
        <v>625.15486848492844</v>
      </c>
      <c r="AF15" s="69">
        <v>814.10253151507152</v>
      </c>
      <c r="AG15" s="72">
        <v>240.0274</v>
      </c>
      <c r="AH15" s="69">
        <v>189.68874743979254</v>
      </c>
      <c r="AI15" s="70">
        <v>290.36605256020744</v>
      </c>
      <c r="AJ15" s="69">
        <v>600.18269999999995</v>
      </c>
      <c r="AK15" s="69">
        <v>482.53345282839894</v>
      </c>
      <c r="AL15" s="69">
        <v>717.83194717160097</v>
      </c>
      <c r="AM15" s="72">
        <v>800.71749999999997</v>
      </c>
      <c r="AN15" s="69">
        <v>678.80666185840232</v>
      </c>
      <c r="AO15" s="70">
        <v>922.62833814159762</v>
      </c>
      <c r="AQ15" s="67" t="s">
        <v>65</v>
      </c>
      <c r="AR15" s="68">
        <f t="shared" si="1"/>
        <v>11</v>
      </c>
      <c r="AS15" s="72">
        <v>121.10970062579662</v>
      </c>
      <c r="AT15" s="69">
        <v>81.766008163987848</v>
      </c>
      <c r="AU15" s="70">
        <v>160.45339308760538</v>
      </c>
      <c r="AV15" s="69">
        <v>433.88715453811085</v>
      </c>
      <c r="AW15" s="69">
        <v>354.5697228984468</v>
      </c>
      <c r="AX15" s="69">
        <v>513.2045861777749</v>
      </c>
      <c r="AY15" s="72">
        <v>409.51180193188389</v>
      </c>
      <c r="AZ15" s="69">
        <v>353.63249576776076</v>
      </c>
      <c r="BA15" s="70">
        <v>465.39110809600703</v>
      </c>
      <c r="BB15" s="69">
        <v>383.51037530239256</v>
      </c>
      <c r="BC15" s="69">
        <v>329.2487908645399</v>
      </c>
      <c r="BD15" s="69">
        <v>437.77195974024522</v>
      </c>
      <c r="BE15" s="72">
        <v>380.44667431428883</v>
      </c>
      <c r="BF15" s="69">
        <v>313.55342987319023</v>
      </c>
      <c r="BG15" s="70">
        <v>447.33991875538743</v>
      </c>
      <c r="BH15" s="69">
        <v>97.982680252348217</v>
      </c>
      <c r="BI15" s="69">
        <v>61.356034276344751</v>
      </c>
      <c r="BJ15" s="69">
        <v>134.60932622835168</v>
      </c>
      <c r="BK15" s="72">
        <v>178.93909110626058</v>
      </c>
      <c r="BL15" s="69">
        <v>152.05284749926057</v>
      </c>
      <c r="BM15" s="70">
        <v>205.82533471326059</v>
      </c>
      <c r="BN15" s="69">
        <v>325.39506861909695</v>
      </c>
      <c r="BO15" s="69">
        <v>279.46217605466848</v>
      </c>
      <c r="BP15" s="70">
        <v>371.32796118352542</v>
      </c>
    </row>
    <row r="16" spans="1:68" x14ac:dyDescent="0.3">
      <c r="A16" s="67" t="s">
        <v>66</v>
      </c>
      <c r="B16" s="71">
        <v>12</v>
      </c>
      <c r="C16" s="69">
        <v>8884.5078000000012</v>
      </c>
      <c r="D16" s="69">
        <v>8245.8250493812629</v>
      </c>
      <c r="E16" s="70">
        <v>9523.1905506187395</v>
      </c>
      <c r="F16" s="72">
        <v>7914.2000000000007</v>
      </c>
      <c r="G16" s="69">
        <v>7253.1423540242886</v>
      </c>
      <c r="H16" s="70">
        <v>8575.2576459757129</v>
      </c>
      <c r="I16" s="69">
        <v>970.30780000000004</v>
      </c>
      <c r="J16" s="69">
        <v>804.87571569828867</v>
      </c>
      <c r="K16" s="70">
        <v>1135.7398843017115</v>
      </c>
      <c r="M16" s="67" t="s">
        <v>66</v>
      </c>
      <c r="N16" s="68">
        <f t="shared" si="0"/>
        <v>12</v>
      </c>
      <c r="O16" s="72">
        <v>1213.3499999999999</v>
      </c>
      <c r="P16" s="69">
        <v>1055.4747186877112</v>
      </c>
      <c r="Q16" s="70">
        <v>1371.2252813122886</v>
      </c>
      <c r="R16" s="69">
        <v>483.59780000000001</v>
      </c>
      <c r="S16" s="69">
        <v>399.63611210916849</v>
      </c>
      <c r="T16" s="69">
        <v>567.55948789083152</v>
      </c>
      <c r="U16" s="72">
        <v>1402.48</v>
      </c>
      <c r="V16" s="69">
        <v>1266.9807853262732</v>
      </c>
      <c r="W16" s="70">
        <v>1537.9792146737268</v>
      </c>
      <c r="X16" s="69">
        <v>1491.19</v>
      </c>
      <c r="Y16" s="69">
        <v>1291.0556603074615</v>
      </c>
      <c r="Z16" s="69">
        <v>1691.3243396925386</v>
      </c>
      <c r="AA16" s="72">
        <v>988.51239999999996</v>
      </c>
      <c r="AB16" s="69">
        <v>859.65468407402</v>
      </c>
      <c r="AC16" s="70">
        <v>1117.3701159259799</v>
      </c>
      <c r="AD16" s="69">
        <v>713.40539999999999</v>
      </c>
      <c r="AE16" s="69">
        <v>618.93156848492845</v>
      </c>
      <c r="AF16" s="69">
        <v>807.87923151507152</v>
      </c>
      <c r="AG16" s="72">
        <v>230.76650000000001</v>
      </c>
      <c r="AH16" s="69">
        <v>180.42784743979254</v>
      </c>
      <c r="AI16" s="70">
        <v>281.10515256020744</v>
      </c>
      <c r="AJ16" s="69">
        <v>594.9923</v>
      </c>
      <c r="AK16" s="69">
        <v>477.34305282839898</v>
      </c>
      <c r="AL16" s="69">
        <v>712.64154717160102</v>
      </c>
      <c r="AM16" s="72">
        <v>795.90440000000001</v>
      </c>
      <c r="AN16" s="69">
        <v>673.99356185840236</v>
      </c>
      <c r="AO16" s="70">
        <v>917.81523814159766</v>
      </c>
      <c r="AQ16" s="67" t="s">
        <v>66</v>
      </c>
      <c r="AR16" s="68">
        <f t="shared" si="1"/>
        <v>12</v>
      </c>
      <c r="AS16" s="72">
        <v>130.46425738996226</v>
      </c>
      <c r="AT16" s="69">
        <v>90.314379439633228</v>
      </c>
      <c r="AU16" s="70">
        <v>170.61413534029128</v>
      </c>
      <c r="AV16" s="69">
        <v>448.03591088192968</v>
      </c>
      <c r="AW16" s="69">
        <v>367.0931980758711</v>
      </c>
      <c r="AX16" s="69">
        <v>528.97862368798826</v>
      </c>
      <c r="AY16" s="72">
        <v>397.95862905120345</v>
      </c>
      <c r="AZ16" s="69">
        <v>340.93430870769623</v>
      </c>
      <c r="BA16" s="70">
        <v>454.98294939471066</v>
      </c>
      <c r="BB16" s="69">
        <v>368.66214301486241</v>
      </c>
      <c r="BC16" s="69">
        <v>313.28869288213684</v>
      </c>
      <c r="BD16" s="69">
        <v>424.03559314758797</v>
      </c>
      <c r="BE16" s="72">
        <v>398.05587307860725</v>
      </c>
      <c r="BF16" s="69">
        <v>329.79192956037446</v>
      </c>
      <c r="BG16" s="70">
        <v>466.31981659684004</v>
      </c>
      <c r="BH16" s="69">
        <v>104.56069832193096</v>
      </c>
      <c r="BI16" s="69">
        <v>67.183541434739226</v>
      </c>
      <c r="BJ16" s="69">
        <v>141.93785520912269</v>
      </c>
      <c r="BK16" s="72">
        <v>175.40849095275198</v>
      </c>
      <c r="BL16" s="69">
        <v>147.97132550592147</v>
      </c>
      <c r="BM16" s="70">
        <v>202.84565639958248</v>
      </c>
      <c r="BN16" s="69">
        <v>317.20463172135766</v>
      </c>
      <c r="BO16" s="69">
        <v>271.26786049311227</v>
      </c>
      <c r="BP16" s="70">
        <v>363.14140294960305</v>
      </c>
    </row>
    <row r="17" spans="1:68" x14ac:dyDescent="0.3">
      <c r="A17" s="67" t="s">
        <v>67</v>
      </c>
      <c r="B17" s="71">
        <v>13</v>
      </c>
      <c r="C17" s="69">
        <v>9241.7546999999995</v>
      </c>
      <c r="D17" s="69">
        <v>8603.0719493812612</v>
      </c>
      <c r="E17" s="70">
        <v>9880.4374506187378</v>
      </c>
      <c r="F17" s="72">
        <v>8173.78</v>
      </c>
      <c r="G17" s="69">
        <v>7512.7223540242867</v>
      </c>
      <c r="H17" s="70">
        <v>8834.8376459757128</v>
      </c>
      <c r="I17" s="69">
        <v>1067.9747</v>
      </c>
      <c r="J17" s="69">
        <v>902.54261569828861</v>
      </c>
      <c r="K17" s="70">
        <v>1233.4067843017115</v>
      </c>
      <c r="M17" s="67" t="s">
        <v>67</v>
      </c>
      <c r="N17" s="68">
        <f t="shared" si="0"/>
        <v>13</v>
      </c>
      <c r="O17" s="72">
        <v>1251.97</v>
      </c>
      <c r="P17" s="69">
        <v>1094.0947186877113</v>
      </c>
      <c r="Q17" s="70">
        <v>1409.8452813122888</v>
      </c>
      <c r="R17" s="69">
        <v>498.99329999999998</v>
      </c>
      <c r="S17" s="69">
        <v>415.03161210916846</v>
      </c>
      <c r="T17" s="69">
        <v>582.95498789083149</v>
      </c>
      <c r="U17" s="72">
        <v>1447.13</v>
      </c>
      <c r="V17" s="69">
        <v>1311.6307853262733</v>
      </c>
      <c r="W17" s="70">
        <v>1582.6292146737269</v>
      </c>
      <c r="X17" s="69">
        <v>1532.99</v>
      </c>
      <c r="Y17" s="69">
        <v>1332.8556603074614</v>
      </c>
      <c r="Z17" s="69">
        <v>1733.1243396925386</v>
      </c>
      <c r="AA17" s="72">
        <v>1019.98</v>
      </c>
      <c r="AB17" s="69">
        <v>891.12228407402017</v>
      </c>
      <c r="AC17" s="70">
        <v>1148.8377159259799</v>
      </c>
      <c r="AD17" s="69">
        <v>736.11680000000001</v>
      </c>
      <c r="AE17" s="69">
        <v>641.64296848492847</v>
      </c>
      <c r="AF17" s="69">
        <v>830.59063151507155</v>
      </c>
      <c r="AG17" s="72">
        <v>249.25319999999999</v>
      </c>
      <c r="AH17" s="69">
        <v>198.91454743979253</v>
      </c>
      <c r="AI17" s="70">
        <v>299.59185256020749</v>
      </c>
      <c r="AJ17" s="69">
        <v>613.93399999999997</v>
      </c>
      <c r="AK17" s="69">
        <v>496.28475282839895</v>
      </c>
      <c r="AL17" s="69">
        <v>731.58324717160099</v>
      </c>
      <c r="AM17" s="72">
        <v>823.4117</v>
      </c>
      <c r="AN17" s="69">
        <v>701.50086185840235</v>
      </c>
      <c r="AO17" s="70">
        <v>945.32253814159765</v>
      </c>
      <c r="AQ17" s="67" t="s">
        <v>67</v>
      </c>
      <c r="AR17" s="68">
        <f t="shared" si="1"/>
        <v>13</v>
      </c>
      <c r="AS17" s="72">
        <v>113.64563917694394</v>
      </c>
      <c r="AT17" s="69">
        <v>72.699462232878943</v>
      </c>
      <c r="AU17" s="70">
        <v>154.59181612100895</v>
      </c>
      <c r="AV17" s="69">
        <v>437.64633265072217</v>
      </c>
      <c r="AW17" s="69">
        <v>355.09826998936728</v>
      </c>
      <c r="AX17" s="69">
        <v>520.19439531207706</v>
      </c>
      <c r="AY17" s="72">
        <v>389.44944165652265</v>
      </c>
      <c r="AZ17" s="69">
        <v>331.29414878641921</v>
      </c>
      <c r="BA17" s="70">
        <v>447.60473452662609</v>
      </c>
      <c r="BB17" s="69">
        <v>354.20410161918608</v>
      </c>
      <c r="BC17" s="69">
        <v>297.73242093455377</v>
      </c>
      <c r="BD17" s="69">
        <v>410.67578230381838</v>
      </c>
      <c r="BE17" s="72">
        <v>381.37471956894939</v>
      </c>
      <c r="BF17" s="69">
        <v>311.75688626805601</v>
      </c>
      <c r="BG17" s="70">
        <v>450.99255286984277</v>
      </c>
      <c r="BH17" s="69">
        <v>124.0835429800168</v>
      </c>
      <c r="BI17" s="69">
        <v>85.96507892235735</v>
      </c>
      <c r="BJ17" s="69">
        <v>162.20200703767625</v>
      </c>
      <c r="BK17" s="72">
        <v>172.48067239093774</v>
      </c>
      <c r="BL17" s="69">
        <v>144.49934122426851</v>
      </c>
      <c r="BM17" s="70">
        <v>200.46200355760698</v>
      </c>
      <c r="BN17" s="69">
        <v>318.80958485333065</v>
      </c>
      <c r="BO17" s="69">
        <v>272.86831570320066</v>
      </c>
      <c r="BP17" s="70">
        <v>364.75085400346063</v>
      </c>
    </row>
    <row r="18" spans="1:68" x14ac:dyDescent="0.3">
      <c r="A18" s="67" t="s">
        <v>68</v>
      </c>
      <c r="B18" s="71">
        <v>14</v>
      </c>
      <c r="C18" s="69">
        <v>9480.6419999999998</v>
      </c>
      <c r="D18" s="69">
        <v>8841.9592493812615</v>
      </c>
      <c r="E18" s="70">
        <v>10119.324750618738</v>
      </c>
      <c r="F18" s="72">
        <v>8365.33</v>
      </c>
      <c r="G18" s="69">
        <v>7704.2723540242878</v>
      </c>
      <c r="H18" s="70">
        <v>9026.3876459757121</v>
      </c>
      <c r="I18" s="69">
        <v>1115.3119999999999</v>
      </c>
      <c r="J18" s="69">
        <v>949.87991569828853</v>
      </c>
      <c r="K18" s="70">
        <v>1280.7440843017114</v>
      </c>
      <c r="M18" s="67" t="s">
        <v>68</v>
      </c>
      <c r="N18" s="68">
        <f t="shared" si="0"/>
        <v>14</v>
      </c>
      <c r="O18" s="72">
        <v>1268.3800000000001</v>
      </c>
      <c r="P18" s="69">
        <v>1110.5047186877114</v>
      </c>
      <c r="Q18" s="70">
        <v>1426.2552813122888</v>
      </c>
      <c r="R18" s="69">
        <v>505.53050000000002</v>
      </c>
      <c r="S18" s="69">
        <v>421.5688121091685</v>
      </c>
      <c r="T18" s="69">
        <v>589.49218789083147</v>
      </c>
      <c r="U18" s="72">
        <v>1466.09</v>
      </c>
      <c r="V18" s="69">
        <v>1330.5907853262731</v>
      </c>
      <c r="W18" s="70">
        <v>1601.5892146737267</v>
      </c>
      <c r="X18" s="69">
        <v>1595.29</v>
      </c>
      <c r="Y18" s="69">
        <v>1395.1556603074614</v>
      </c>
      <c r="Z18" s="69">
        <v>1795.4243396925385</v>
      </c>
      <c r="AA18" s="72">
        <v>1033.3399999999999</v>
      </c>
      <c r="AB18" s="69">
        <v>904.48228407402007</v>
      </c>
      <c r="AC18" s="70">
        <v>1162.1977159259798</v>
      </c>
      <c r="AD18" s="69">
        <v>745.76059999999995</v>
      </c>
      <c r="AE18" s="69">
        <v>651.28676848492842</v>
      </c>
      <c r="AF18" s="69">
        <v>840.23443151507149</v>
      </c>
      <c r="AG18" s="72">
        <v>261.14190000000002</v>
      </c>
      <c r="AH18" s="69">
        <v>210.80324743979256</v>
      </c>
      <c r="AI18" s="70">
        <v>311.48055256020746</v>
      </c>
      <c r="AJ18" s="69">
        <v>621.97699999999998</v>
      </c>
      <c r="AK18" s="69">
        <v>504.32775282839896</v>
      </c>
      <c r="AL18" s="69">
        <v>739.62624717160099</v>
      </c>
      <c r="AM18" s="72">
        <v>867.81619999999998</v>
      </c>
      <c r="AN18" s="69">
        <v>745.90536185840233</v>
      </c>
      <c r="AO18" s="70">
        <v>989.72703814159763</v>
      </c>
      <c r="AQ18" s="67" t="s">
        <v>68</v>
      </c>
      <c r="AR18" s="68">
        <f t="shared" si="1"/>
        <v>14</v>
      </c>
      <c r="AS18" s="72">
        <v>125.60854526630322</v>
      </c>
      <c r="AT18" s="69">
        <v>83.875367524010926</v>
      </c>
      <c r="AU18" s="70">
        <v>167.34172300859552</v>
      </c>
      <c r="AV18" s="69">
        <v>514.42846545712985</v>
      </c>
      <c r="AW18" s="69">
        <v>430.29379823204857</v>
      </c>
      <c r="AX18" s="69">
        <v>598.56313268221106</v>
      </c>
      <c r="AY18" s="72">
        <v>428.99680026363359</v>
      </c>
      <c r="AZ18" s="69">
        <v>369.72374096633882</v>
      </c>
      <c r="BA18" s="70">
        <v>488.26985956092835</v>
      </c>
      <c r="BB18" s="69">
        <v>401.27679325789825</v>
      </c>
      <c r="BC18" s="69">
        <v>343.71970580044916</v>
      </c>
      <c r="BD18" s="69">
        <v>458.83388071534733</v>
      </c>
      <c r="BE18" s="72">
        <v>431.27725996655244</v>
      </c>
      <c r="BF18" s="69">
        <v>360.32134593461785</v>
      </c>
      <c r="BG18" s="70">
        <v>502.23317399848702</v>
      </c>
      <c r="BH18" s="69">
        <v>129.51403472157324</v>
      </c>
      <c r="BI18" s="69">
        <v>90.662919562406643</v>
      </c>
      <c r="BJ18" s="69">
        <v>168.36514988073984</v>
      </c>
      <c r="BK18" s="72">
        <v>203.29155842021672</v>
      </c>
      <c r="BL18" s="69">
        <v>174.77241562845452</v>
      </c>
      <c r="BM18" s="70">
        <v>231.81070121197891</v>
      </c>
      <c r="BN18" s="69">
        <v>302.06676796003143</v>
      </c>
      <c r="BO18" s="69">
        <v>256.12033592203494</v>
      </c>
      <c r="BP18" s="70">
        <v>348.01319999802791</v>
      </c>
    </row>
    <row r="19" spans="1:68" x14ac:dyDescent="0.3">
      <c r="A19" s="67" t="s">
        <v>69</v>
      </c>
      <c r="B19" s="71">
        <v>15</v>
      </c>
      <c r="C19" s="69">
        <v>9207.5434999999998</v>
      </c>
      <c r="D19" s="69">
        <v>8568.8607493812615</v>
      </c>
      <c r="E19" s="70">
        <v>9846.226250618738</v>
      </c>
      <c r="F19" s="72">
        <v>8263.4699999999993</v>
      </c>
      <c r="G19" s="69">
        <v>7602.4123540242872</v>
      </c>
      <c r="H19" s="70">
        <v>8924.5276459757115</v>
      </c>
      <c r="I19" s="69">
        <v>944.07349999999997</v>
      </c>
      <c r="J19" s="69">
        <v>778.6414156982886</v>
      </c>
      <c r="K19" s="70">
        <v>1109.5055843017115</v>
      </c>
      <c r="M19" s="67" t="s">
        <v>69</v>
      </c>
      <c r="N19" s="68">
        <f t="shared" si="0"/>
        <v>15</v>
      </c>
      <c r="O19" s="72">
        <v>1253.68</v>
      </c>
      <c r="P19" s="69">
        <v>1095.8047186877113</v>
      </c>
      <c r="Q19" s="70">
        <v>1411.5552813122888</v>
      </c>
      <c r="R19" s="69">
        <v>499.67419999999998</v>
      </c>
      <c r="S19" s="69">
        <v>415.71251210916847</v>
      </c>
      <c r="T19" s="69">
        <v>583.63588789083144</v>
      </c>
      <c r="U19" s="72">
        <v>1449.1</v>
      </c>
      <c r="V19" s="69">
        <v>1313.6007853262731</v>
      </c>
      <c r="W19" s="70">
        <v>1584.5992146737267</v>
      </c>
      <c r="X19" s="69">
        <v>1589.18</v>
      </c>
      <c r="Y19" s="69">
        <v>1389.0456603074615</v>
      </c>
      <c r="Z19" s="69">
        <v>1789.3143396925386</v>
      </c>
      <c r="AA19" s="72">
        <v>1021.37</v>
      </c>
      <c r="AB19" s="69">
        <v>892.51228407402004</v>
      </c>
      <c r="AC19" s="70">
        <v>1150.22771592598</v>
      </c>
      <c r="AD19" s="69">
        <v>737.12130000000002</v>
      </c>
      <c r="AE19" s="69">
        <v>642.64746848492848</v>
      </c>
      <c r="AF19" s="69">
        <v>831.59513151507156</v>
      </c>
      <c r="AG19" s="72">
        <v>254.23060000000001</v>
      </c>
      <c r="AH19" s="69">
        <v>203.89194743979255</v>
      </c>
      <c r="AI19" s="70">
        <v>304.56925256020747</v>
      </c>
      <c r="AJ19" s="69">
        <v>614.77179999999998</v>
      </c>
      <c r="AK19" s="69">
        <v>497.12255282839897</v>
      </c>
      <c r="AL19" s="69">
        <v>732.421047171601</v>
      </c>
      <c r="AM19" s="72">
        <v>844.33360000000005</v>
      </c>
      <c r="AN19" s="69">
        <v>722.4227618584024</v>
      </c>
      <c r="AO19" s="70">
        <v>966.2444381415977</v>
      </c>
      <c r="AQ19" s="67" t="s">
        <v>69</v>
      </c>
      <c r="AR19" s="68">
        <f t="shared" si="1"/>
        <v>15</v>
      </c>
      <c r="AS19" s="72">
        <v>107.352160009269</v>
      </c>
      <c r="AT19" s="69">
        <v>64.840741295624099</v>
      </c>
      <c r="AU19" s="70">
        <v>149.8635787229139</v>
      </c>
      <c r="AV19" s="69">
        <v>520.76257555536063</v>
      </c>
      <c r="AW19" s="69">
        <v>435.05896369946299</v>
      </c>
      <c r="AX19" s="69">
        <v>606.46618741125826</v>
      </c>
      <c r="AY19" s="72">
        <v>384.45229189459218</v>
      </c>
      <c r="AZ19" s="69">
        <v>324.07390763193246</v>
      </c>
      <c r="BA19" s="70">
        <v>444.8306761572519</v>
      </c>
      <c r="BB19" s="69">
        <v>411.6028579402759</v>
      </c>
      <c r="BC19" s="69">
        <v>352.97244498799591</v>
      </c>
      <c r="BD19" s="69">
        <v>470.23327089255588</v>
      </c>
      <c r="BE19" s="72">
        <v>394.68031253314177</v>
      </c>
      <c r="BF19" s="69">
        <v>322.401211472402</v>
      </c>
      <c r="BG19" s="70">
        <v>466.95941359388155</v>
      </c>
      <c r="BH19" s="69">
        <v>141.68911434110817</v>
      </c>
      <c r="BI19" s="69">
        <v>102.11350296010315</v>
      </c>
      <c r="BJ19" s="69">
        <v>181.26472572211318</v>
      </c>
      <c r="BK19" s="72">
        <v>188.18142060485869</v>
      </c>
      <c r="BL19" s="69">
        <v>159.13045237853555</v>
      </c>
      <c r="BM19" s="70">
        <v>217.23238883118182</v>
      </c>
      <c r="BN19" s="69">
        <v>327.69076597747409</v>
      </c>
      <c r="BO19" s="69">
        <v>281.73846042584694</v>
      </c>
      <c r="BP19" s="70">
        <v>373.64307152910123</v>
      </c>
    </row>
    <row r="20" spans="1:68" x14ac:dyDescent="0.3">
      <c r="A20" s="67" t="s">
        <v>70</v>
      </c>
      <c r="B20" s="71">
        <v>16</v>
      </c>
      <c r="C20" s="69">
        <v>9212.3746999999985</v>
      </c>
      <c r="D20" s="69">
        <v>8573.6919493812602</v>
      </c>
      <c r="E20" s="70">
        <v>9851.0574506187368</v>
      </c>
      <c r="F20" s="72">
        <v>8242.7199999999993</v>
      </c>
      <c r="G20" s="69">
        <v>7581.6623540242872</v>
      </c>
      <c r="H20" s="70">
        <v>8903.7776459757115</v>
      </c>
      <c r="I20" s="69">
        <v>969.65469999999993</v>
      </c>
      <c r="J20" s="69">
        <v>804.22261569828856</v>
      </c>
      <c r="K20" s="70">
        <v>1135.0867843017113</v>
      </c>
      <c r="M20" s="67" t="s">
        <v>70</v>
      </c>
      <c r="N20" s="68">
        <f t="shared" si="0"/>
        <v>16</v>
      </c>
      <c r="O20" s="72">
        <v>1252.78</v>
      </c>
      <c r="P20" s="69">
        <v>1094.9047186877112</v>
      </c>
      <c r="Q20" s="70">
        <v>1410.6552813122887</v>
      </c>
      <c r="R20" s="69">
        <v>499.31639999999999</v>
      </c>
      <c r="S20" s="69">
        <v>415.35471210916847</v>
      </c>
      <c r="T20" s="69">
        <v>583.27808789083144</v>
      </c>
      <c r="U20" s="72">
        <v>1448.07</v>
      </c>
      <c r="V20" s="69">
        <v>1312.5707853262732</v>
      </c>
      <c r="W20" s="70">
        <v>1583.5692146737267</v>
      </c>
      <c r="X20" s="69">
        <v>1575.13</v>
      </c>
      <c r="Y20" s="69">
        <v>1374.9956603074615</v>
      </c>
      <c r="Z20" s="69">
        <v>1775.2643396925387</v>
      </c>
      <c r="AA20" s="72">
        <v>1020.64</v>
      </c>
      <c r="AB20" s="69">
        <v>891.78228407402003</v>
      </c>
      <c r="AC20" s="70">
        <v>1149.4977159259799</v>
      </c>
      <c r="AD20" s="69">
        <v>736.59339999999997</v>
      </c>
      <c r="AE20" s="69">
        <v>642.11956848492844</v>
      </c>
      <c r="AF20" s="69">
        <v>831.06723151507151</v>
      </c>
      <c r="AG20" s="72">
        <v>259.56700000000001</v>
      </c>
      <c r="AH20" s="69">
        <v>209.22834743979254</v>
      </c>
      <c r="AI20" s="70">
        <v>309.9056525602075</v>
      </c>
      <c r="AJ20" s="69">
        <v>614.33150000000001</v>
      </c>
      <c r="AK20" s="69">
        <v>496.68225282839899</v>
      </c>
      <c r="AL20" s="69">
        <v>731.98074717160102</v>
      </c>
      <c r="AM20" s="72">
        <v>836.28729999999996</v>
      </c>
      <c r="AN20" s="69">
        <v>714.37646185840231</v>
      </c>
      <c r="AO20" s="70">
        <v>958.19813814159761</v>
      </c>
      <c r="AQ20" s="67" t="s">
        <v>70</v>
      </c>
      <c r="AR20" s="68">
        <f t="shared" si="1"/>
        <v>16</v>
      </c>
      <c r="AS20" s="72">
        <v>114.05933696234722</v>
      </c>
      <c r="AT20" s="69">
        <v>70.777943000493423</v>
      </c>
      <c r="AU20" s="70">
        <v>157.34073092420101</v>
      </c>
      <c r="AV20" s="69">
        <v>492.88049290748756</v>
      </c>
      <c r="AW20" s="69">
        <v>405.6246002336843</v>
      </c>
      <c r="AX20" s="69">
        <v>580.13638558129082</v>
      </c>
      <c r="AY20" s="72">
        <v>430.67046052795735</v>
      </c>
      <c r="AZ20" s="69">
        <v>369.19849099301473</v>
      </c>
      <c r="BA20" s="70">
        <v>492.14243006289996</v>
      </c>
      <c r="BB20" s="69">
        <v>405.990441235106</v>
      </c>
      <c r="BC20" s="69">
        <v>346.29810261364031</v>
      </c>
      <c r="BD20" s="69">
        <v>465.6827798565717</v>
      </c>
      <c r="BE20" s="72">
        <v>412.83029884327692</v>
      </c>
      <c r="BF20" s="69">
        <v>339.24206436700854</v>
      </c>
      <c r="BG20" s="70">
        <v>486.4185333195453</v>
      </c>
      <c r="BH20" s="69">
        <v>116.47424855486386</v>
      </c>
      <c r="BI20" s="69">
        <v>76.181835850398727</v>
      </c>
      <c r="BJ20" s="69">
        <v>156.766661259329</v>
      </c>
      <c r="BK20" s="72">
        <v>155.25258924256246</v>
      </c>
      <c r="BL20" s="69">
        <v>125.67544411724084</v>
      </c>
      <c r="BM20" s="70">
        <v>184.8297343678841</v>
      </c>
      <c r="BN20" s="69">
        <v>318.81464633151683</v>
      </c>
      <c r="BO20" s="69">
        <v>272.85571103565059</v>
      </c>
      <c r="BP20" s="70">
        <v>364.77358162738307</v>
      </c>
    </row>
    <row r="21" spans="1:68" x14ac:dyDescent="0.3">
      <c r="A21" s="67" t="s">
        <v>71</v>
      </c>
      <c r="B21" s="71">
        <v>17</v>
      </c>
      <c r="C21" s="69">
        <v>9431.3341</v>
      </c>
      <c r="D21" s="69">
        <v>8792.6513493812618</v>
      </c>
      <c r="E21" s="70">
        <v>10070.016850618738</v>
      </c>
      <c r="F21" s="72">
        <v>8361.86</v>
      </c>
      <c r="G21" s="69">
        <v>7700.8023540242884</v>
      </c>
      <c r="H21" s="70">
        <v>9022.9176459757127</v>
      </c>
      <c r="I21" s="69">
        <v>1069.4740999999999</v>
      </c>
      <c r="J21" s="69">
        <v>904.04201569828854</v>
      </c>
      <c r="K21" s="70">
        <v>1234.9061843017114</v>
      </c>
      <c r="M21" s="67" t="s">
        <v>71</v>
      </c>
      <c r="N21" s="68">
        <f t="shared" si="0"/>
        <v>17</v>
      </c>
      <c r="O21" s="72">
        <v>1271.98</v>
      </c>
      <c r="P21" s="69">
        <v>1114.1047186877113</v>
      </c>
      <c r="Q21" s="70">
        <v>1429.8552813122888</v>
      </c>
      <c r="R21" s="69">
        <v>506.96609999999998</v>
      </c>
      <c r="S21" s="69">
        <v>423.00441210916847</v>
      </c>
      <c r="T21" s="69">
        <v>590.9277878908315</v>
      </c>
      <c r="U21" s="72">
        <v>1470.25</v>
      </c>
      <c r="V21" s="69">
        <v>1334.7507853262732</v>
      </c>
      <c r="W21" s="70">
        <v>1605.7492146737268</v>
      </c>
      <c r="X21" s="69">
        <v>1564.14</v>
      </c>
      <c r="Y21" s="69">
        <v>1364.0056603074615</v>
      </c>
      <c r="Z21" s="69">
        <v>1764.2743396925387</v>
      </c>
      <c r="AA21" s="72">
        <v>1036.28</v>
      </c>
      <c r="AB21" s="69">
        <v>907.42228407402013</v>
      </c>
      <c r="AC21" s="70">
        <v>1165.1377159259798</v>
      </c>
      <c r="AD21" s="69">
        <v>747.87840000000006</v>
      </c>
      <c r="AE21" s="69">
        <v>653.40456848492852</v>
      </c>
      <c r="AF21" s="69">
        <v>842.35223151507159</v>
      </c>
      <c r="AG21" s="72">
        <v>265.59820000000002</v>
      </c>
      <c r="AH21" s="69">
        <v>215.25954743979256</v>
      </c>
      <c r="AI21" s="70">
        <v>315.93685256020751</v>
      </c>
      <c r="AJ21" s="69">
        <v>623.74339999999995</v>
      </c>
      <c r="AK21" s="69">
        <v>506.09415282839893</v>
      </c>
      <c r="AL21" s="69">
        <v>741.39264717160097</v>
      </c>
      <c r="AM21" s="72">
        <v>875.02269999999999</v>
      </c>
      <c r="AN21" s="69">
        <v>753.11186185840234</v>
      </c>
      <c r="AO21" s="70">
        <v>996.93353814159764</v>
      </c>
      <c r="AQ21" s="67" t="s">
        <v>71</v>
      </c>
      <c r="AR21" s="68">
        <f t="shared" si="1"/>
        <v>17</v>
      </c>
      <c r="AS21" s="72">
        <v>111.62930455209457</v>
      </c>
      <c r="AT21" s="69">
        <v>67.585746358096316</v>
      </c>
      <c r="AU21" s="70">
        <v>155.67286274609282</v>
      </c>
      <c r="AV21" s="69">
        <v>512.39475849537246</v>
      </c>
      <c r="AW21" s="69">
        <v>423.60233212077344</v>
      </c>
      <c r="AX21" s="69">
        <v>601.18718486997147</v>
      </c>
      <c r="AY21" s="72">
        <v>440.8092102689576</v>
      </c>
      <c r="AZ21" s="69">
        <v>378.25474934059315</v>
      </c>
      <c r="BA21" s="70">
        <v>503.36367119732205</v>
      </c>
      <c r="BB21" s="69">
        <v>389.47925545670358</v>
      </c>
      <c r="BC21" s="69">
        <v>328.73576387398083</v>
      </c>
      <c r="BD21" s="69">
        <v>450.22274703942634</v>
      </c>
      <c r="BE21" s="72">
        <v>424.46749108191045</v>
      </c>
      <c r="BF21" s="69">
        <v>349.5834036977181</v>
      </c>
      <c r="BG21" s="70">
        <v>499.35157846610281</v>
      </c>
      <c r="BH21" s="69">
        <v>129.32504251786781</v>
      </c>
      <c r="BI21" s="69">
        <v>88.323100082978286</v>
      </c>
      <c r="BJ21" s="69">
        <v>170.32698495275736</v>
      </c>
      <c r="BK21" s="72">
        <v>185.2593996611941</v>
      </c>
      <c r="BL21" s="69">
        <v>155.16141543990125</v>
      </c>
      <c r="BM21" s="70">
        <v>215.35738388248694</v>
      </c>
      <c r="BN21" s="69">
        <v>306.20711588089858</v>
      </c>
      <c r="BO21" s="69">
        <v>260.24074906751986</v>
      </c>
      <c r="BP21" s="70">
        <v>352.17348269427731</v>
      </c>
    </row>
    <row r="22" spans="1:68" x14ac:dyDescent="0.3">
      <c r="A22" s="67" t="s">
        <v>72</v>
      </c>
      <c r="B22" s="71">
        <v>18</v>
      </c>
      <c r="C22" s="69">
        <v>9981.4233999999997</v>
      </c>
      <c r="D22" s="69">
        <v>9342.7406493812614</v>
      </c>
      <c r="E22" s="70">
        <v>10620.106150618738</v>
      </c>
      <c r="F22" s="72">
        <v>8845.39</v>
      </c>
      <c r="G22" s="69">
        <v>8184.3323540242873</v>
      </c>
      <c r="H22" s="70">
        <v>9506.4476459757116</v>
      </c>
      <c r="I22" s="69">
        <v>1136.0334</v>
      </c>
      <c r="J22" s="69">
        <v>970.60131569828866</v>
      </c>
      <c r="K22" s="70">
        <v>1301.4654843017115</v>
      </c>
      <c r="M22" s="67" t="s">
        <v>72</v>
      </c>
      <c r="N22" s="68">
        <f t="shared" si="0"/>
        <v>18</v>
      </c>
      <c r="O22" s="72">
        <v>1349.85</v>
      </c>
      <c r="P22" s="69">
        <v>1191.9747186877112</v>
      </c>
      <c r="Q22" s="70">
        <v>1507.7252813122886</v>
      </c>
      <c r="R22" s="69">
        <v>538.00509999999997</v>
      </c>
      <c r="S22" s="69">
        <v>454.04341210916846</v>
      </c>
      <c r="T22" s="69">
        <v>621.96678789083148</v>
      </c>
      <c r="U22" s="72">
        <v>1560.27</v>
      </c>
      <c r="V22" s="69">
        <v>1424.7707853262732</v>
      </c>
      <c r="W22" s="70">
        <v>1695.7692146737268</v>
      </c>
      <c r="X22" s="69">
        <v>1652.92</v>
      </c>
      <c r="Y22" s="69">
        <v>1452.7856603074615</v>
      </c>
      <c r="Z22" s="69">
        <v>1853.0543396925386</v>
      </c>
      <c r="AA22" s="72">
        <v>1099.73</v>
      </c>
      <c r="AB22" s="69">
        <v>970.87228407402017</v>
      </c>
      <c r="AC22" s="70">
        <v>1228.5877159259799</v>
      </c>
      <c r="AD22" s="69">
        <v>793.66719999999998</v>
      </c>
      <c r="AE22" s="69">
        <v>699.19336848492844</v>
      </c>
      <c r="AF22" s="69">
        <v>888.14103151507152</v>
      </c>
      <c r="AG22" s="72">
        <v>263.66800000000001</v>
      </c>
      <c r="AH22" s="69">
        <v>213.32934743979254</v>
      </c>
      <c r="AI22" s="70">
        <v>314.0066525602075</v>
      </c>
      <c r="AJ22" s="69">
        <v>661.93200000000002</v>
      </c>
      <c r="AK22" s="69">
        <v>544.282752828399</v>
      </c>
      <c r="AL22" s="69">
        <v>779.58124717160104</v>
      </c>
      <c r="AM22" s="72">
        <v>925.35749999999996</v>
      </c>
      <c r="AN22" s="69">
        <v>803.44666185840231</v>
      </c>
      <c r="AO22" s="70">
        <v>1047.2683381415975</v>
      </c>
      <c r="AQ22" s="67" t="s">
        <v>72</v>
      </c>
      <c r="AR22" s="68">
        <f t="shared" si="1"/>
        <v>18</v>
      </c>
      <c r="AS22" s="72">
        <v>113.87155465088631</v>
      </c>
      <c r="AT22" s="69">
        <v>69.073223726812046</v>
      </c>
      <c r="AU22" s="70">
        <v>158.66988557496057</v>
      </c>
      <c r="AV22" s="69">
        <v>532.0578992511571</v>
      </c>
      <c r="AW22" s="69">
        <v>441.74384054681673</v>
      </c>
      <c r="AX22" s="69">
        <v>622.37195795549746</v>
      </c>
      <c r="AY22" s="72">
        <v>439.78502301611053</v>
      </c>
      <c r="AZ22" s="69">
        <v>376.15856874321724</v>
      </c>
      <c r="BA22" s="70">
        <v>503.41147728900381</v>
      </c>
      <c r="BB22" s="69">
        <v>408.72325439700967</v>
      </c>
      <c r="BC22" s="69">
        <v>346.9388039804366</v>
      </c>
      <c r="BD22" s="69">
        <v>470.50770481358273</v>
      </c>
      <c r="BE22" s="72">
        <v>431.02530953707674</v>
      </c>
      <c r="BF22" s="69">
        <v>354.85793648315575</v>
      </c>
      <c r="BG22" s="70">
        <v>507.19268259099772</v>
      </c>
      <c r="BH22" s="69">
        <v>126.08342686100549</v>
      </c>
      <c r="BI22" s="69">
        <v>84.378835746059536</v>
      </c>
      <c r="BJ22" s="69">
        <v>167.78801797595145</v>
      </c>
      <c r="BK22" s="72">
        <v>195.52391286342154</v>
      </c>
      <c r="BL22" s="69">
        <v>164.9101406664972</v>
      </c>
      <c r="BM22" s="70">
        <v>226.13768506034589</v>
      </c>
      <c r="BN22" s="69">
        <v>356.56799546805445</v>
      </c>
      <c r="BO22" s="69">
        <v>310.59334989107566</v>
      </c>
      <c r="BP22" s="70">
        <v>402.54264104503324</v>
      </c>
    </row>
    <row r="23" spans="1:68" x14ac:dyDescent="0.3">
      <c r="A23" s="67" t="s">
        <v>73</v>
      </c>
      <c r="B23" s="71">
        <v>19</v>
      </c>
      <c r="C23" s="69">
        <v>9874.9835000000003</v>
      </c>
      <c r="D23" s="69">
        <v>9236.300749381262</v>
      </c>
      <c r="E23" s="70">
        <v>10513.666250618739</v>
      </c>
      <c r="F23" s="72">
        <v>8903.57</v>
      </c>
      <c r="G23" s="69">
        <v>8242.5123540242876</v>
      </c>
      <c r="H23" s="70">
        <v>9564.6276459757119</v>
      </c>
      <c r="I23" s="69">
        <v>971.4135</v>
      </c>
      <c r="J23" s="69">
        <v>805.98141569828863</v>
      </c>
      <c r="K23" s="70">
        <v>1136.8455843017114</v>
      </c>
      <c r="M23" s="67" t="s">
        <v>73</v>
      </c>
      <c r="N23" s="68">
        <f t="shared" si="0"/>
        <v>19</v>
      </c>
      <c r="O23" s="72">
        <v>1362.45</v>
      </c>
      <c r="P23" s="69">
        <v>1204.5747186877113</v>
      </c>
      <c r="Q23" s="70">
        <v>1520.3252813122888</v>
      </c>
      <c r="R23" s="69">
        <v>543.02459999999996</v>
      </c>
      <c r="S23" s="69">
        <v>459.06291210916845</v>
      </c>
      <c r="T23" s="69">
        <v>626.98628789083148</v>
      </c>
      <c r="U23" s="72">
        <v>1574.83</v>
      </c>
      <c r="V23" s="69">
        <v>1439.3307853262731</v>
      </c>
      <c r="W23" s="70">
        <v>1710.3292146737267</v>
      </c>
      <c r="X23" s="69">
        <v>1635.13</v>
      </c>
      <c r="Y23" s="69">
        <v>1434.9956603074615</v>
      </c>
      <c r="Z23" s="69">
        <v>1835.2643396925387</v>
      </c>
      <c r="AA23" s="72">
        <v>1109.99</v>
      </c>
      <c r="AB23" s="69">
        <v>981.13228407402016</v>
      </c>
      <c r="AC23" s="70">
        <v>1238.8477159259799</v>
      </c>
      <c r="AD23" s="69">
        <v>801.07190000000003</v>
      </c>
      <c r="AE23" s="69">
        <v>706.59806848492849</v>
      </c>
      <c r="AF23" s="69">
        <v>895.54573151507157</v>
      </c>
      <c r="AG23" s="72">
        <v>267.45639999999997</v>
      </c>
      <c r="AH23" s="69">
        <v>217.11774743979251</v>
      </c>
      <c r="AI23" s="70">
        <v>317.79505256020741</v>
      </c>
      <c r="AJ23" s="69">
        <v>668.10770000000002</v>
      </c>
      <c r="AK23" s="69">
        <v>550.458452828399</v>
      </c>
      <c r="AL23" s="69">
        <v>785.75694717160104</v>
      </c>
      <c r="AM23" s="72">
        <v>941.52480000000003</v>
      </c>
      <c r="AN23" s="69">
        <v>819.61396185840238</v>
      </c>
      <c r="AO23" s="70">
        <v>1063.4356381415976</v>
      </c>
      <c r="AQ23" s="67" t="s">
        <v>73</v>
      </c>
      <c r="AR23" s="68">
        <f t="shared" si="1"/>
        <v>19</v>
      </c>
      <c r="AS23" s="72">
        <v>146.49757291160861</v>
      </c>
      <c r="AT23" s="69">
        <v>100.95147279227071</v>
      </c>
      <c r="AU23" s="70">
        <v>192.04367303094654</v>
      </c>
      <c r="AV23" s="69">
        <v>592.93726526506896</v>
      </c>
      <c r="AW23" s="69">
        <v>501.11569345465335</v>
      </c>
      <c r="AX23" s="69">
        <v>684.75883707548451</v>
      </c>
      <c r="AY23" s="72">
        <v>427.8255656787295</v>
      </c>
      <c r="AZ23" s="69">
        <v>363.13706508563388</v>
      </c>
      <c r="BA23" s="70">
        <v>492.51406627182513</v>
      </c>
      <c r="BB23" s="69">
        <v>428.36383756097206</v>
      </c>
      <c r="BC23" s="69">
        <v>365.54808736570612</v>
      </c>
      <c r="BD23" s="69">
        <v>491.17958775623799</v>
      </c>
      <c r="BE23" s="72">
        <v>460.78087573249587</v>
      </c>
      <c r="BF23" s="69">
        <v>383.34212461428035</v>
      </c>
      <c r="BG23" s="70">
        <v>538.21962685071139</v>
      </c>
      <c r="BH23" s="69">
        <v>143.63812531570073</v>
      </c>
      <c r="BI23" s="69">
        <v>101.23740539654382</v>
      </c>
      <c r="BJ23" s="69">
        <v>186.03884523485766</v>
      </c>
      <c r="BK23" s="72">
        <v>192.95105161591118</v>
      </c>
      <c r="BL23" s="69">
        <v>161.82627743905869</v>
      </c>
      <c r="BM23" s="70">
        <v>224.07582579276368</v>
      </c>
      <c r="BN23" s="69">
        <v>366.60856065838783</v>
      </c>
      <c r="BO23" s="69">
        <v>320.62474367685485</v>
      </c>
      <c r="BP23" s="70">
        <v>412.59237763992081</v>
      </c>
    </row>
    <row r="24" spans="1:68" x14ac:dyDescent="0.3">
      <c r="A24" s="67" t="s">
        <v>74</v>
      </c>
      <c r="B24" s="71">
        <v>20</v>
      </c>
      <c r="C24" s="69">
        <v>9903.1175999999996</v>
      </c>
      <c r="D24" s="69">
        <v>9264.4348493812613</v>
      </c>
      <c r="E24" s="70">
        <v>10541.800350618738</v>
      </c>
      <c r="F24" s="72">
        <v>8950.74</v>
      </c>
      <c r="G24" s="69">
        <v>8289.6823540242876</v>
      </c>
      <c r="H24" s="70">
        <v>9611.7976459757119</v>
      </c>
      <c r="I24" s="69">
        <v>952.37760000000003</v>
      </c>
      <c r="J24" s="69">
        <v>786.94551569828866</v>
      </c>
      <c r="K24" s="70">
        <v>1117.8096843017115</v>
      </c>
      <c r="M24" s="67" t="s">
        <v>74</v>
      </c>
      <c r="N24" s="68">
        <f t="shared" si="0"/>
        <v>20</v>
      </c>
      <c r="O24" s="72">
        <v>1358.21</v>
      </c>
      <c r="P24" s="69">
        <v>1200.3347186877113</v>
      </c>
      <c r="Q24" s="70">
        <v>1516.0852813122888</v>
      </c>
      <c r="R24" s="69">
        <v>541.33609999999999</v>
      </c>
      <c r="S24" s="69">
        <v>457.37441210916847</v>
      </c>
      <c r="T24" s="69">
        <v>625.2977878908315</v>
      </c>
      <c r="U24" s="72">
        <v>1569.93</v>
      </c>
      <c r="V24" s="69">
        <v>1434.4307853262733</v>
      </c>
      <c r="W24" s="70">
        <v>1705.4292146737268</v>
      </c>
      <c r="X24" s="69">
        <v>1669.14</v>
      </c>
      <c r="Y24" s="69">
        <v>1469.0056603074615</v>
      </c>
      <c r="Z24" s="69">
        <v>1869.2743396925387</v>
      </c>
      <c r="AA24" s="72">
        <v>1106.53</v>
      </c>
      <c r="AB24" s="69">
        <v>977.67228407402013</v>
      </c>
      <c r="AC24" s="70">
        <v>1235.3877159259798</v>
      </c>
      <c r="AD24" s="69">
        <v>798.58109999999999</v>
      </c>
      <c r="AE24" s="69">
        <v>704.10726848492845</v>
      </c>
      <c r="AF24" s="69">
        <v>893.05493151507153</v>
      </c>
      <c r="AG24" s="72">
        <v>279.08319999999998</v>
      </c>
      <c r="AH24" s="69">
        <v>228.74454743979251</v>
      </c>
      <c r="AI24" s="70">
        <v>329.42185256020741</v>
      </c>
      <c r="AJ24" s="69">
        <v>666.03030000000001</v>
      </c>
      <c r="AK24" s="69">
        <v>548.38105282839899</v>
      </c>
      <c r="AL24" s="69">
        <v>783.67954717160103</v>
      </c>
      <c r="AM24" s="72">
        <v>961.90009999999995</v>
      </c>
      <c r="AN24" s="69">
        <v>839.9892618584023</v>
      </c>
      <c r="AO24" s="70">
        <v>1083.8109381415975</v>
      </c>
      <c r="AQ24" s="67" t="s">
        <v>74</v>
      </c>
      <c r="AR24" s="68">
        <f t="shared" si="1"/>
        <v>20</v>
      </c>
      <c r="AS24" s="72">
        <v>121.0697390524214</v>
      </c>
      <c r="AT24" s="69">
        <v>74.782513675466234</v>
      </c>
      <c r="AU24" s="70">
        <v>167.35696442937655</v>
      </c>
      <c r="AV24" s="69">
        <v>633.77412176944301</v>
      </c>
      <c r="AW24" s="69">
        <v>540.45843112372631</v>
      </c>
      <c r="AX24" s="69">
        <v>727.08981241515971</v>
      </c>
      <c r="AY24" s="72">
        <v>460.12297676599007</v>
      </c>
      <c r="AZ24" s="69">
        <v>394.38186614610146</v>
      </c>
      <c r="BA24" s="70">
        <v>525.86408738587875</v>
      </c>
      <c r="BB24" s="69">
        <v>410.54971240921952</v>
      </c>
      <c r="BC24" s="69">
        <v>346.71182554530566</v>
      </c>
      <c r="BD24" s="69">
        <v>474.38759927313339</v>
      </c>
      <c r="BE24" s="72">
        <v>447.52784879428623</v>
      </c>
      <c r="BF24" s="69">
        <v>368.82901582006832</v>
      </c>
      <c r="BG24" s="70">
        <v>526.22668176850414</v>
      </c>
      <c r="BH24" s="69">
        <v>132.27218470453471</v>
      </c>
      <c r="BI24" s="69">
        <v>89.181521093362335</v>
      </c>
      <c r="BJ24" s="69">
        <v>175.36284831570708</v>
      </c>
      <c r="BK24" s="72">
        <v>195.4571915946554</v>
      </c>
      <c r="BL24" s="69">
        <v>163.82595569617013</v>
      </c>
      <c r="BM24" s="70">
        <v>227.08842749314067</v>
      </c>
      <c r="BN24" s="69">
        <v>379.25258897488862</v>
      </c>
      <c r="BO24" s="69">
        <v>333.25866263944391</v>
      </c>
      <c r="BP24" s="70">
        <v>425.24651531033334</v>
      </c>
    </row>
    <row r="25" spans="1:68" x14ac:dyDescent="0.3">
      <c r="A25" s="67" t="s">
        <v>75</v>
      </c>
      <c r="B25" s="71">
        <v>21</v>
      </c>
      <c r="C25" s="69">
        <v>9696.4508999999998</v>
      </c>
      <c r="D25" s="69">
        <v>9057.7681493812615</v>
      </c>
      <c r="E25" s="70">
        <v>10335.133650618738</v>
      </c>
      <c r="F25" s="72">
        <v>8718.92</v>
      </c>
      <c r="G25" s="69">
        <v>8057.8623540242879</v>
      </c>
      <c r="H25" s="70">
        <v>9379.9776459757122</v>
      </c>
      <c r="I25" s="69">
        <v>977.53089999999997</v>
      </c>
      <c r="J25" s="69">
        <v>812.0988156982886</v>
      </c>
      <c r="K25" s="70">
        <v>1142.9629843017115</v>
      </c>
      <c r="M25" s="67" t="s">
        <v>75</v>
      </c>
      <c r="N25" s="68">
        <f t="shared" si="0"/>
        <v>21</v>
      </c>
      <c r="O25" s="72">
        <v>1328.67</v>
      </c>
      <c r="P25" s="69">
        <v>1170.7947186877113</v>
      </c>
      <c r="Q25" s="70">
        <v>1486.5452813122888</v>
      </c>
      <c r="R25" s="69">
        <v>529.56100000000004</v>
      </c>
      <c r="S25" s="69">
        <v>445.59931210916852</v>
      </c>
      <c r="T25" s="69">
        <v>613.52268789083155</v>
      </c>
      <c r="U25" s="72">
        <v>1535.78</v>
      </c>
      <c r="V25" s="69">
        <v>1400.2807853262732</v>
      </c>
      <c r="W25" s="70">
        <v>1671.2792146737268</v>
      </c>
      <c r="X25" s="69">
        <v>1602.61</v>
      </c>
      <c r="Y25" s="69">
        <v>1402.4756603074613</v>
      </c>
      <c r="Z25" s="69">
        <v>1802.7443396925385</v>
      </c>
      <c r="AA25" s="72">
        <v>1082.46</v>
      </c>
      <c r="AB25" s="69">
        <v>953.60228407402019</v>
      </c>
      <c r="AC25" s="70">
        <v>1211.3177159259799</v>
      </c>
      <c r="AD25" s="69">
        <v>781.21050000000002</v>
      </c>
      <c r="AE25" s="69">
        <v>686.73666848492849</v>
      </c>
      <c r="AF25" s="69">
        <v>875.68433151507156</v>
      </c>
      <c r="AG25" s="72">
        <v>285.33319999999998</v>
      </c>
      <c r="AH25" s="69">
        <v>234.99454743979251</v>
      </c>
      <c r="AI25" s="70">
        <v>335.67185256020741</v>
      </c>
      <c r="AJ25" s="69">
        <v>651.54290000000003</v>
      </c>
      <c r="AK25" s="69">
        <v>533.89365282839901</v>
      </c>
      <c r="AL25" s="69">
        <v>769.19214717160105</v>
      </c>
      <c r="AM25" s="72">
        <v>921.74030000000005</v>
      </c>
      <c r="AN25" s="69">
        <v>799.8294618584024</v>
      </c>
      <c r="AO25" s="70">
        <v>1043.6511381415976</v>
      </c>
      <c r="AQ25" s="67" t="s">
        <v>75</v>
      </c>
      <c r="AR25" s="68">
        <f t="shared" si="1"/>
        <v>21</v>
      </c>
      <c r="AS25" s="72">
        <v>147.12944062000815</v>
      </c>
      <c r="AT25" s="69">
        <v>100.10739991730131</v>
      </c>
      <c r="AU25" s="70">
        <v>194.151481322715</v>
      </c>
      <c r="AV25" s="69">
        <v>613.85740057452801</v>
      </c>
      <c r="AW25" s="69">
        <v>519.06031200398093</v>
      </c>
      <c r="AX25" s="69">
        <v>708.6544891450751</v>
      </c>
      <c r="AY25" s="72">
        <v>456.37764989800172</v>
      </c>
      <c r="AZ25" s="69">
        <v>389.59289116090531</v>
      </c>
      <c r="BA25" s="70">
        <v>523.16240863509813</v>
      </c>
      <c r="BB25" s="69">
        <v>424.82746580630135</v>
      </c>
      <c r="BC25" s="69">
        <v>359.97614473350615</v>
      </c>
      <c r="BD25" s="69">
        <v>489.67878687909655</v>
      </c>
      <c r="BE25" s="72">
        <v>449.03436619368046</v>
      </c>
      <c r="BF25" s="69">
        <v>369.08617968579796</v>
      </c>
      <c r="BG25" s="70">
        <v>528.98255270156289</v>
      </c>
      <c r="BH25" s="69">
        <v>138.92594095833689</v>
      </c>
      <c r="BI25" s="69">
        <v>95.151207827757474</v>
      </c>
      <c r="BJ25" s="69">
        <v>182.70067408891632</v>
      </c>
      <c r="BK25" s="72">
        <v>210.58621539857893</v>
      </c>
      <c r="BL25" s="69">
        <v>178.45282978769708</v>
      </c>
      <c r="BM25" s="70">
        <v>242.71960100946077</v>
      </c>
      <c r="BN25" s="69">
        <v>367.98743941669204</v>
      </c>
      <c r="BO25" s="69">
        <v>321.98242056496565</v>
      </c>
      <c r="BP25" s="70">
        <v>413.99245826841843</v>
      </c>
    </row>
    <row r="26" spans="1:68" x14ac:dyDescent="0.3">
      <c r="A26" s="67" t="s">
        <v>76</v>
      </c>
      <c r="B26" s="71">
        <v>22</v>
      </c>
      <c r="C26" s="69">
        <v>10407.6165</v>
      </c>
      <c r="D26" s="69">
        <v>9768.9337493812618</v>
      </c>
      <c r="E26" s="70">
        <v>11046.299250618738</v>
      </c>
      <c r="F26" s="72">
        <v>9300.4700000000012</v>
      </c>
      <c r="G26" s="69">
        <v>8639.412354024289</v>
      </c>
      <c r="H26" s="70">
        <v>9961.5276459757133</v>
      </c>
      <c r="I26" s="69">
        <v>1107.1464999999998</v>
      </c>
      <c r="J26" s="69">
        <v>941.71441569828846</v>
      </c>
      <c r="K26" s="70">
        <v>1272.5785843017113</v>
      </c>
      <c r="M26" s="67" t="s">
        <v>76</v>
      </c>
      <c r="N26" s="68">
        <f t="shared" si="0"/>
        <v>22</v>
      </c>
      <c r="O26" s="72">
        <v>1419.22</v>
      </c>
      <c r="P26" s="69">
        <v>1261.3447186877113</v>
      </c>
      <c r="Q26" s="70">
        <v>1577.0952813122888</v>
      </c>
      <c r="R26" s="69">
        <v>565.65179999999998</v>
      </c>
      <c r="S26" s="69">
        <v>481.69011210916847</v>
      </c>
      <c r="T26" s="69">
        <v>649.61348789083149</v>
      </c>
      <c r="U26" s="72">
        <v>1640.45</v>
      </c>
      <c r="V26" s="69">
        <v>1504.9507853262733</v>
      </c>
      <c r="W26" s="70">
        <v>1775.9492146737268</v>
      </c>
      <c r="X26" s="69">
        <v>1667.21</v>
      </c>
      <c r="Y26" s="69">
        <v>1467.0756603074615</v>
      </c>
      <c r="Z26" s="69">
        <v>1867.3443396925386</v>
      </c>
      <c r="AA26" s="72">
        <v>1156.24</v>
      </c>
      <c r="AB26" s="69">
        <v>1027.3822840740202</v>
      </c>
      <c r="AC26" s="70">
        <v>1285.0977159259799</v>
      </c>
      <c r="AD26" s="69">
        <v>834.45169999999996</v>
      </c>
      <c r="AE26" s="69">
        <v>739.97786848492842</v>
      </c>
      <c r="AF26" s="69">
        <v>928.9255315150715</v>
      </c>
      <c r="AG26" s="72">
        <v>299.1216</v>
      </c>
      <c r="AH26" s="69">
        <v>248.78294743979254</v>
      </c>
      <c r="AI26" s="70">
        <v>349.46025256020744</v>
      </c>
      <c r="AJ26" s="69">
        <v>695.947</v>
      </c>
      <c r="AK26" s="69">
        <v>578.29775282839898</v>
      </c>
      <c r="AL26" s="69">
        <v>813.59624717160102</v>
      </c>
      <c r="AM26" s="72">
        <v>1022.19</v>
      </c>
      <c r="AN26" s="69">
        <v>900.2791618584024</v>
      </c>
      <c r="AO26" s="70">
        <v>1144.1008381415977</v>
      </c>
      <c r="AQ26" s="67" t="s">
        <v>76</v>
      </c>
      <c r="AR26" s="68">
        <f t="shared" si="1"/>
        <v>22</v>
      </c>
      <c r="AS26" s="72">
        <v>136.17460926794442</v>
      </c>
      <c r="AT26" s="69">
        <v>88.423752317037611</v>
      </c>
      <c r="AU26" s="70">
        <v>183.92546621885123</v>
      </c>
      <c r="AV26" s="69">
        <v>614.45210412915594</v>
      </c>
      <c r="AW26" s="69">
        <v>518.18571185762573</v>
      </c>
      <c r="AX26" s="69">
        <v>710.71849640068615</v>
      </c>
      <c r="AY26" s="72">
        <v>532.9645458644361</v>
      </c>
      <c r="AZ26" s="69">
        <v>465.14465941760363</v>
      </c>
      <c r="BA26" s="70">
        <v>600.78443231126857</v>
      </c>
      <c r="BB26" s="69">
        <v>422.18797098044939</v>
      </c>
      <c r="BC26" s="69">
        <v>356.33148943803712</v>
      </c>
      <c r="BD26" s="69">
        <v>488.04445252286166</v>
      </c>
      <c r="BE26" s="72">
        <v>459.20458767503101</v>
      </c>
      <c r="BF26" s="69">
        <v>378.01724743263799</v>
      </c>
      <c r="BG26" s="70">
        <v>540.39192791742403</v>
      </c>
      <c r="BH26" s="69">
        <v>163.75602022374824</v>
      </c>
      <c r="BI26" s="69">
        <v>119.30280235942678</v>
      </c>
      <c r="BJ26" s="69">
        <v>208.2092380880697</v>
      </c>
      <c r="BK26" s="72">
        <v>228.09988170803791</v>
      </c>
      <c r="BL26" s="69">
        <v>195.46844596592183</v>
      </c>
      <c r="BM26" s="70">
        <v>260.73131745015399</v>
      </c>
      <c r="BN26" s="69">
        <v>373.9105672154293</v>
      </c>
      <c r="BO26" s="69">
        <v>327.89342757676206</v>
      </c>
      <c r="BP26" s="70">
        <v>419.92770685409653</v>
      </c>
    </row>
    <row r="27" spans="1:68" x14ac:dyDescent="0.3">
      <c r="A27" s="67" t="s">
        <v>77</v>
      </c>
      <c r="B27" s="71">
        <v>23</v>
      </c>
      <c r="C27" s="69">
        <v>11021.014399999998</v>
      </c>
      <c r="D27" s="69">
        <v>10382.33164938126</v>
      </c>
      <c r="E27" s="70">
        <v>11659.697150618736</v>
      </c>
      <c r="F27" s="72">
        <v>9922.8499999999985</v>
      </c>
      <c r="G27" s="69">
        <v>9261.7923540242864</v>
      </c>
      <c r="H27" s="70">
        <v>10583.907645975711</v>
      </c>
      <c r="I27" s="69">
        <v>1098.1643999999999</v>
      </c>
      <c r="J27" s="69">
        <v>932.73231569828852</v>
      </c>
      <c r="K27" s="70">
        <v>1263.5964843017114</v>
      </c>
      <c r="M27" s="67" t="s">
        <v>77</v>
      </c>
      <c r="N27" s="68">
        <f t="shared" si="0"/>
        <v>23</v>
      </c>
      <c r="O27" s="72">
        <v>1512.69</v>
      </c>
      <c r="P27" s="69">
        <v>1354.8147186877113</v>
      </c>
      <c r="Q27" s="70">
        <v>1670.5652813122888</v>
      </c>
      <c r="R27" s="69">
        <v>602.90409999999997</v>
      </c>
      <c r="S27" s="69">
        <v>518.94241210916846</v>
      </c>
      <c r="T27" s="69">
        <v>686.86578789083148</v>
      </c>
      <c r="U27" s="72">
        <v>1748.48</v>
      </c>
      <c r="V27" s="69">
        <v>1612.9807853262732</v>
      </c>
      <c r="W27" s="70">
        <v>1883.9792146737268</v>
      </c>
      <c r="X27" s="69">
        <v>1756.51</v>
      </c>
      <c r="Y27" s="69">
        <v>1556.3756603074614</v>
      </c>
      <c r="Z27" s="69">
        <v>1956.6443396925386</v>
      </c>
      <c r="AA27" s="72">
        <v>1232.3800000000001</v>
      </c>
      <c r="AB27" s="69">
        <v>1103.5222840740203</v>
      </c>
      <c r="AC27" s="70">
        <v>1361.23771592598</v>
      </c>
      <c r="AD27" s="69">
        <v>889.40639999999996</v>
      </c>
      <c r="AE27" s="69">
        <v>794.93256848492842</v>
      </c>
      <c r="AF27" s="69">
        <v>983.8802315150715</v>
      </c>
      <c r="AG27" s="72">
        <v>328.5813</v>
      </c>
      <c r="AH27" s="69">
        <v>278.24264743979256</v>
      </c>
      <c r="AI27" s="70">
        <v>378.91995256020743</v>
      </c>
      <c r="AJ27" s="69">
        <v>741.78020000000004</v>
      </c>
      <c r="AK27" s="69">
        <v>624.13095282839902</v>
      </c>
      <c r="AL27" s="69">
        <v>859.42944717160105</v>
      </c>
      <c r="AM27" s="72">
        <v>1110.1099999999999</v>
      </c>
      <c r="AN27" s="69">
        <v>988.19916185840225</v>
      </c>
      <c r="AO27" s="70">
        <v>1232.0208381415976</v>
      </c>
      <c r="AQ27" s="67" t="s">
        <v>77</v>
      </c>
      <c r="AR27" s="68">
        <f t="shared" si="1"/>
        <v>23</v>
      </c>
      <c r="AS27" s="72">
        <v>172.54190634832281</v>
      </c>
      <c r="AT27" s="69">
        <v>124.06794237373992</v>
      </c>
      <c r="AU27" s="70">
        <v>221.0158703229057</v>
      </c>
      <c r="AV27" s="69">
        <v>612.13534805031361</v>
      </c>
      <c r="AW27" s="69">
        <v>514.41116195390885</v>
      </c>
      <c r="AX27" s="69">
        <v>709.85953414671837</v>
      </c>
      <c r="AY27" s="72">
        <v>568.65639747968248</v>
      </c>
      <c r="AZ27" s="69">
        <v>499.80949205631021</v>
      </c>
      <c r="BA27" s="70">
        <v>637.50330290305476</v>
      </c>
      <c r="BB27" s="69">
        <v>468.5671458459019</v>
      </c>
      <c r="BC27" s="69">
        <v>401.7133778169482</v>
      </c>
      <c r="BD27" s="69">
        <v>535.42091387485561</v>
      </c>
      <c r="BE27" s="72">
        <v>507.45172941173496</v>
      </c>
      <c r="BF27" s="69">
        <v>425.03494241777446</v>
      </c>
      <c r="BG27" s="70">
        <v>589.86851640569546</v>
      </c>
      <c r="BH27" s="69">
        <v>180.87607522251326</v>
      </c>
      <c r="BI27" s="69">
        <v>135.74968757412398</v>
      </c>
      <c r="BJ27" s="69">
        <v>226.00246287090255</v>
      </c>
      <c r="BK27" s="72">
        <v>247.2026226240896</v>
      </c>
      <c r="BL27" s="69">
        <v>214.07703825544689</v>
      </c>
      <c r="BM27" s="70">
        <v>280.32820699273231</v>
      </c>
      <c r="BN27" s="69">
        <v>401.03797468870425</v>
      </c>
      <c r="BO27" s="69">
        <v>355.00764099860032</v>
      </c>
      <c r="BP27" s="70">
        <v>447.06830837880818</v>
      </c>
    </row>
    <row r="28" spans="1:68" x14ac:dyDescent="0.3">
      <c r="A28" s="67" t="s">
        <v>78</v>
      </c>
      <c r="B28" s="71">
        <v>24</v>
      </c>
      <c r="C28" s="69">
        <v>11118.391799999999</v>
      </c>
      <c r="D28" s="69">
        <v>10479.709049381261</v>
      </c>
      <c r="E28" s="70">
        <v>11757.074550618738</v>
      </c>
      <c r="F28" s="72">
        <v>10090.279999999999</v>
      </c>
      <c r="G28" s="69">
        <v>9429.2223540242867</v>
      </c>
      <c r="H28" s="70">
        <v>10751.337645975711</v>
      </c>
      <c r="I28" s="69">
        <v>1028.1118000000001</v>
      </c>
      <c r="J28" s="69">
        <v>862.67971569828876</v>
      </c>
      <c r="K28" s="70">
        <v>1193.5438843017116</v>
      </c>
      <c r="M28" s="67" t="s">
        <v>78</v>
      </c>
      <c r="N28" s="68">
        <f t="shared" si="0"/>
        <v>24</v>
      </c>
      <c r="O28" s="72">
        <v>1553.25</v>
      </c>
      <c r="P28" s="69">
        <v>1395.3747186877113</v>
      </c>
      <c r="Q28" s="70">
        <v>1711.1252813122887</v>
      </c>
      <c r="R28" s="69">
        <v>619.07010000000002</v>
      </c>
      <c r="S28" s="69">
        <v>535.10841210916851</v>
      </c>
      <c r="T28" s="69">
        <v>703.03178789083154</v>
      </c>
      <c r="U28" s="72">
        <v>1795.36</v>
      </c>
      <c r="V28" s="69">
        <v>1659.8607853262731</v>
      </c>
      <c r="W28" s="70">
        <v>1930.8592146737267</v>
      </c>
      <c r="X28" s="69">
        <v>1775.71</v>
      </c>
      <c r="Y28" s="69">
        <v>1575.5756603074615</v>
      </c>
      <c r="Z28" s="69">
        <v>1975.8443396925386</v>
      </c>
      <c r="AA28" s="72">
        <v>1265.43</v>
      </c>
      <c r="AB28" s="69">
        <v>1136.5722840740202</v>
      </c>
      <c r="AC28" s="70">
        <v>1394.2877159259799</v>
      </c>
      <c r="AD28" s="69">
        <v>913.25469999999996</v>
      </c>
      <c r="AE28" s="69">
        <v>818.78086848492842</v>
      </c>
      <c r="AF28" s="69">
        <v>1007.7285315150715</v>
      </c>
      <c r="AG28" s="72">
        <v>308.22030000000001</v>
      </c>
      <c r="AH28" s="69">
        <v>257.88164743979257</v>
      </c>
      <c r="AI28" s="70">
        <v>358.55895256020744</v>
      </c>
      <c r="AJ28" s="69">
        <v>761.67</v>
      </c>
      <c r="AK28" s="69">
        <v>644.02075282839894</v>
      </c>
      <c r="AL28" s="69">
        <v>879.31924717160098</v>
      </c>
      <c r="AM28" s="72">
        <v>1098.31</v>
      </c>
      <c r="AN28" s="69">
        <v>976.39916185840229</v>
      </c>
      <c r="AO28" s="70">
        <v>1220.2208381415976</v>
      </c>
      <c r="AQ28" s="67" t="s">
        <v>78</v>
      </c>
      <c r="AR28" s="68">
        <f t="shared" si="1"/>
        <v>24</v>
      </c>
      <c r="AS28" s="72">
        <v>154.14678460794988</v>
      </c>
      <c r="AT28" s="69">
        <v>104.95515208114824</v>
      </c>
      <c r="AU28" s="70">
        <v>203.33841713475152</v>
      </c>
      <c r="AV28" s="69">
        <v>637.18155621157587</v>
      </c>
      <c r="AW28" s="69">
        <v>538.01054032445427</v>
      </c>
      <c r="AX28" s="69">
        <v>736.35257209869746</v>
      </c>
      <c r="AY28" s="72">
        <v>576.26410834707633</v>
      </c>
      <c r="AZ28" s="69">
        <v>506.39790813349794</v>
      </c>
      <c r="BA28" s="70">
        <v>646.13030856065473</v>
      </c>
      <c r="BB28" s="69">
        <v>446.10524713693781</v>
      </c>
      <c r="BC28" s="69">
        <v>378.26169319039616</v>
      </c>
      <c r="BD28" s="69">
        <v>513.94880108347945</v>
      </c>
      <c r="BE28" s="72">
        <v>551.40870520130204</v>
      </c>
      <c r="BF28" s="69">
        <v>467.77171809679373</v>
      </c>
      <c r="BG28" s="70">
        <v>635.04569230581035</v>
      </c>
      <c r="BH28" s="69">
        <v>163.80896956282203</v>
      </c>
      <c r="BI28" s="69">
        <v>118.01447502498046</v>
      </c>
      <c r="BJ28" s="69">
        <v>209.60346410066359</v>
      </c>
      <c r="BK28" s="72">
        <v>248.69072587210064</v>
      </c>
      <c r="BL28" s="69">
        <v>215.07470935749791</v>
      </c>
      <c r="BM28" s="70">
        <v>282.30674238670338</v>
      </c>
      <c r="BN28" s="69">
        <v>449.07103314020054</v>
      </c>
      <c r="BO28" s="69">
        <v>403.0263872648963</v>
      </c>
      <c r="BP28" s="70">
        <v>495.11567901550478</v>
      </c>
    </row>
    <row r="29" spans="1:68" x14ac:dyDescent="0.3">
      <c r="A29" s="67" t="s">
        <v>79</v>
      </c>
      <c r="B29" s="71">
        <v>25</v>
      </c>
      <c r="C29" s="69">
        <v>10971.147000000001</v>
      </c>
      <c r="D29" s="69">
        <v>10332.464249381263</v>
      </c>
      <c r="E29" s="70">
        <v>11609.829750618739</v>
      </c>
      <c r="F29" s="72">
        <v>9943.42</v>
      </c>
      <c r="G29" s="69">
        <v>9282.3623540242879</v>
      </c>
      <c r="H29" s="70">
        <v>10604.477645975712</v>
      </c>
      <c r="I29" s="69">
        <v>1027.7270000000001</v>
      </c>
      <c r="J29" s="69">
        <v>862.29491569828872</v>
      </c>
      <c r="K29" s="70">
        <v>1193.1590843017116</v>
      </c>
      <c r="M29" s="67" t="s">
        <v>79</v>
      </c>
      <c r="N29" s="68">
        <f t="shared" si="0"/>
        <v>25</v>
      </c>
      <c r="O29" s="72">
        <v>1519.04</v>
      </c>
      <c r="P29" s="69">
        <v>1361.1647186877112</v>
      </c>
      <c r="Q29" s="70">
        <v>1676.9152813122887</v>
      </c>
      <c r="R29" s="69">
        <v>605.43809999999996</v>
      </c>
      <c r="S29" s="69">
        <v>521.47641210916845</v>
      </c>
      <c r="T29" s="69">
        <v>689.39978789083148</v>
      </c>
      <c r="U29" s="72">
        <v>1755.83</v>
      </c>
      <c r="V29" s="69">
        <v>1620.3307853262731</v>
      </c>
      <c r="W29" s="70">
        <v>1891.3292146737267</v>
      </c>
      <c r="X29" s="69">
        <v>1769.5</v>
      </c>
      <c r="Y29" s="69">
        <v>1569.3656603074614</v>
      </c>
      <c r="Z29" s="69">
        <v>1969.6343396925386</v>
      </c>
      <c r="AA29" s="72">
        <v>1237.56</v>
      </c>
      <c r="AB29" s="69">
        <v>1108.7022840740201</v>
      </c>
      <c r="AC29" s="70">
        <v>1366.4177159259798</v>
      </c>
      <c r="AD29" s="69">
        <v>893.14459999999997</v>
      </c>
      <c r="AE29" s="69">
        <v>798.67076848492843</v>
      </c>
      <c r="AF29" s="69">
        <v>987.61843151507151</v>
      </c>
      <c r="AG29" s="72">
        <v>312.2149</v>
      </c>
      <c r="AH29" s="69">
        <v>261.87624743979256</v>
      </c>
      <c r="AI29" s="70">
        <v>362.55355256020744</v>
      </c>
      <c r="AJ29" s="69">
        <v>744.89779999999996</v>
      </c>
      <c r="AK29" s="69">
        <v>627.24855282839894</v>
      </c>
      <c r="AL29" s="69">
        <v>862.54704717160098</v>
      </c>
      <c r="AM29" s="72">
        <v>1105.79</v>
      </c>
      <c r="AN29" s="69">
        <v>983.87916185840231</v>
      </c>
      <c r="AO29" s="70">
        <v>1227.7008381415976</v>
      </c>
      <c r="AQ29" s="67" t="s">
        <v>79</v>
      </c>
      <c r="AR29" s="68">
        <f t="shared" si="1"/>
        <v>25</v>
      </c>
      <c r="AS29" s="72">
        <v>152.12830139959922</v>
      </c>
      <c r="AT29" s="69">
        <v>102.22418545222038</v>
      </c>
      <c r="AU29" s="70">
        <v>202.03241734697806</v>
      </c>
      <c r="AV29" s="69">
        <v>570.55041066884667</v>
      </c>
      <c r="AW29" s="69">
        <v>469.94301828857095</v>
      </c>
      <c r="AX29" s="69">
        <v>671.15780304912244</v>
      </c>
      <c r="AY29" s="72">
        <v>576.02755658184924</v>
      </c>
      <c r="AZ29" s="69">
        <v>505.14942594933666</v>
      </c>
      <c r="BA29" s="70">
        <v>646.90568721436182</v>
      </c>
      <c r="BB29" s="69">
        <v>492.71461256665987</v>
      </c>
      <c r="BC29" s="69">
        <v>423.88842387316993</v>
      </c>
      <c r="BD29" s="69">
        <v>561.54080126014981</v>
      </c>
      <c r="BE29" s="72">
        <v>579.18116158182511</v>
      </c>
      <c r="BF29" s="69">
        <v>494.33279027236034</v>
      </c>
      <c r="BG29" s="70">
        <v>664.02953289128993</v>
      </c>
      <c r="BH29" s="69">
        <v>154.08332920728569</v>
      </c>
      <c r="BI29" s="69">
        <v>107.62555483025299</v>
      </c>
      <c r="BJ29" s="69">
        <v>200.54110358431836</v>
      </c>
      <c r="BK29" s="72">
        <v>230.9409332044288</v>
      </c>
      <c r="BL29" s="69">
        <v>196.83802789996014</v>
      </c>
      <c r="BM29" s="70">
        <v>265.04383850889747</v>
      </c>
      <c r="BN29" s="69">
        <v>437.50289982123957</v>
      </c>
      <c r="BO29" s="69">
        <v>391.44277889276754</v>
      </c>
      <c r="BP29" s="70">
        <v>483.5630207497116</v>
      </c>
    </row>
    <row r="30" spans="1:68" x14ac:dyDescent="0.3">
      <c r="A30" s="67" t="s">
        <v>80</v>
      </c>
      <c r="B30" s="71">
        <v>26</v>
      </c>
      <c r="C30" s="69">
        <v>11023.099300000002</v>
      </c>
      <c r="D30" s="69">
        <v>10384.416549381263</v>
      </c>
      <c r="E30" s="70">
        <v>11661.78205061874</v>
      </c>
      <c r="F30" s="72">
        <v>9870.4500000000007</v>
      </c>
      <c r="G30" s="69">
        <v>9209.3923540242886</v>
      </c>
      <c r="H30" s="70">
        <v>10531.507645975713</v>
      </c>
      <c r="I30" s="69">
        <v>1152.6493</v>
      </c>
      <c r="J30" s="69">
        <v>987.21721569828867</v>
      </c>
      <c r="K30" s="70">
        <v>1318.0813843017115</v>
      </c>
      <c r="M30" s="67" t="s">
        <v>80</v>
      </c>
      <c r="N30" s="68">
        <f t="shared" si="0"/>
        <v>26</v>
      </c>
      <c r="O30" s="72">
        <v>1503.24</v>
      </c>
      <c r="P30" s="69">
        <v>1345.3647186877113</v>
      </c>
      <c r="Q30" s="70">
        <v>1661.1152813122887</v>
      </c>
      <c r="R30" s="69">
        <v>599.14080000000001</v>
      </c>
      <c r="S30" s="69">
        <v>515.1791121091685</v>
      </c>
      <c r="T30" s="69">
        <v>683.10248789083153</v>
      </c>
      <c r="U30" s="72">
        <v>1737.57</v>
      </c>
      <c r="V30" s="69">
        <v>1602.0707853262732</v>
      </c>
      <c r="W30" s="70">
        <v>1873.0692146737267</v>
      </c>
      <c r="X30" s="69">
        <v>1766.67</v>
      </c>
      <c r="Y30" s="69">
        <v>1566.5356603074615</v>
      </c>
      <c r="Z30" s="69">
        <v>1966.8043396925386</v>
      </c>
      <c r="AA30" s="72">
        <v>1224.69</v>
      </c>
      <c r="AB30" s="69">
        <v>1095.8322840740202</v>
      </c>
      <c r="AC30" s="70">
        <v>1353.5477159259799</v>
      </c>
      <c r="AD30" s="69">
        <v>883.85490000000004</v>
      </c>
      <c r="AE30" s="69">
        <v>789.38106848492851</v>
      </c>
      <c r="AF30" s="69">
        <v>978.32873151507158</v>
      </c>
      <c r="AG30" s="72">
        <v>304.17309999999998</v>
      </c>
      <c r="AH30" s="69">
        <v>253.83444743979251</v>
      </c>
      <c r="AI30" s="70">
        <v>354.51175256020747</v>
      </c>
      <c r="AJ30" s="69">
        <v>737.15009999999995</v>
      </c>
      <c r="AK30" s="69">
        <v>619.50085282839893</v>
      </c>
      <c r="AL30" s="69">
        <v>854.79934717160097</v>
      </c>
      <c r="AM30" s="72">
        <v>1113.95</v>
      </c>
      <c r="AN30" s="69">
        <v>992.03916185840239</v>
      </c>
      <c r="AO30" s="70">
        <v>1235.8608381415977</v>
      </c>
      <c r="AQ30" s="67" t="s">
        <v>80</v>
      </c>
      <c r="AR30" s="68">
        <f t="shared" si="1"/>
        <v>26</v>
      </c>
      <c r="AS30" s="72">
        <v>137.55372665396584</v>
      </c>
      <c r="AT30" s="69">
        <v>86.942074990173325</v>
      </c>
      <c r="AU30" s="70">
        <v>188.16537831775835</v>
      </c>
      <c r="AV30" s="69">
        <v>573.19727059150557</v>
      </c>
      <c r="AW30" s="69">
        <v>471.16347635853799</v>
      </c>
      <c r="AX30" s="69">
        <v>675.23106482447315</v>
      </c>
      <c r="AY30" s="72">
        <v>549.68069247565006</v>
      </c>
      <c r="AZ30" s="69">
        <v>477.79765858048847</v>
      </c>
      <c r="BA30" s="70">
        <v>621.56372637081165</v>
      </c>
      <c r="BB30" s="69">
        <v>424.89653088991815</v>
      </c>
      <c r="BC30" s="69">
        <v>355.0945311676021</v>
      </c>
      <c r="BD30" s="69">
        <v>494.69853061223421</v>
      </c>
      <c r="BE30" s="72">
        <v>547.82804867750792</v>
      </c>
      <c r="BF30" s="69">
        <v>461.77670538785065</v>
      </c>
      <c r="BG30" s="70">
        <v>633.87939196716525</v>
      </c>
      <c r="BH30" s="69">
        <v>162.31073964812862</v>
      </c>
      <c r="BI30" s="69">
        <v>115.19429145125514</v>
      </c>
      <c r="BJ30" s="69">
        <v>209.42718784500209</v>
      </c>
      <c r="BK30" s="72">
        <v>214.34130359219364</v>
      </c>
      <c r="BL30" s="69">
        <v>179.75489060347252</v>
      </c>
      <c r="BM30" s="70">
        <v>248.92771658091476</v>
      </c>
      <c r="BN30" s="69">
        <v>422.67174021177971</v>
      </c>
      <c r="BO30" s="69">
        <v>376.5949367738944</v>
      </c>
      <c r="BP30" s="70">
        <v>468.74854364966501</v>
      </c>
    </row>
    <row r="31" spans="1:68" x14ac:dyDescent="0.3">
      <c r="A31" s="67" t="s">
        <v>81</v>
      </c>
      <c r="B31" s="71">
        <v>27</v>
      </c>
      <c r="C31" s="69">
        <v>11212.014700000002</v>
      </c>
      <c r="D31" s="69">
        <v>10573.331949381263</v>
      </c>
      <c r="E31" s="70">
        <v>11850.69745061874</v>
      </c>
      <c r="F31" s="72">
        <v>9944.630000000001</v>
      </c>
      <c r="G31" s="69">
        <v>9283.5723540242889</v>
      </c>
      <c r="H31" s="70">
        <v>10605.687645975713</v>
      </c>
      <c r="I31" s="69">
        <v>1267.3847000000001</v>
      </c>
      <c r="J31" s="69">
        <v>1101.9526156982886</v>
      </c>
      <c r="K31" s="70">
        <v>1432.8167843017116</v>
      </c>
      <c r="M31" s="67" t="s">
        <v>81</v>
      </c>
      <c r="N31" s="68">
        <f t="shared" si="0"/>
        <v>27</v>
      </c>
      <c r="O31" s="72">
        <v>1504.41</v>
      </c>
      <c r="P31" s="69">
        <v>1346.5347186877113</v>
      </c>
      <c r="Q31" s="70">
        <v>1662.2852813122888</v>
      </c>
      <c r="R31" s="69">
        <v>599.60569999999996</v>
      </c>
      <c r="S31" s="69">
        <v>515.64401210916844</v>
      </c>
      <c r="T31" s="69">
        <v>683.56738789083147</v>
      </c>
      <c r="U31" s="72">
        <v>1738.92</v>
      </c>
      <c r="V31" s="69">
        <v>1603.4207853262733</v>
      </c>
      <c r="W31" s="70">
        <v>1874.4192146737269</v>
      </c>
      <c r="X31" s="69">
        <v>1812.4</v>
      </c>
      <c r="Y31" s="69">
        <v>1612.2656603074615</v>
      </c>
      <c r="Z31" s="69">
        <v>2012.5343396925387</v>
      </c>
      <c r="AA31" s="72">
        <v>1225.6400000000001</v>
      </c>
      <c r="AB31" s="69">
        <v>1096.7822840740203</v>
      </c>
      <c r="AC31" s="70">
        <v>1354.4977159259799</v>
      </c>
      <c r="AD31" s="69">
        <v>884.54070000000002</v>
      </c>
      <c r="AE31" s="69">
        <v>790.06686848492848</v>
      </c>
      <c r="AF31" s="69">
        <v>979.01453151507155</v>
      </c>
      <c r="AG31" s="72">
        <v>332.24779999999998</v>
      </c>
      <c r="AH31" s="69">
        <v>281.90914743979249</v>
      </c>
      <c r="AI31" s="70">
        <v>382.58645256020748</v>
      </c>
      <c r="AJ31" s="69">
        <v>737.72199999999998</v>
      </c>
      <c r="AK31" s="69">
        <v>620.07275282839896</v>
      </c>
      <c r="AL31" s="69">
        <v>855.371247171601</v>
      </c>
      <c r="AM31" s="72">
        <v>1109.1400000000001</v>
      </c>
      <c r="AN31" s="69">
        <v>987.22916185840245</v>
      </c>
      <c r="AO31" s="70">
        <v>1231.0508381415978</v>
      </c>
      <c r="AQ31" s="67" t="s">
        <v>81</v>
      </c>
      <c r="AR31" s="68">
        <f t="shared" si="1"/>
        <v>27</v>
      </c>
      <c r="AS31" s="72">
        <v>145.63576406851826</v>
      </c>
      <c r="AT31" s="69">
        <v>94.321301537862382</v>
      </c>
      <c r="AU31" s="70">
        <v>196.95022659917413</v>
      </c>
      <c r="AV31" s="69">
        <v>595.07099964507847</v>
      </c>
      <c r="AW31" s="69">
        <v>491.62032892187909</v>
      </c>
      <c r="AX31" s="69">
        <v>698.52167036827791</v>
      </c>
      <c r="AY31" s="72">
        <v>560.52049653489655</v>
      </c>
      <c r="AZ31" s="69">
        <v>487.63927001602394</v>
      </c>
      <c r="BA31" s="70">
        <v>633.40172305376916</v>
      </c>
      <c r="BB31" s="69">
        <v>461.86715878570124</v>
      </c>
      <c r="BC31" s="69">
        <v>391.09586439860084</v>
      </c>
      <c r="BD31" s="69">
        <v>532.63845317280163</v>
      </c>
      <c r="BE31" s="72">
        <v>517.68968525510297</v>
      </c>
      <c r="BF31" s="69">
        <v>430.44340330638141</v>
      </c>
      <c r="BG31" s="70">
        <v>604.93596720382459</v>
      </c>
      <c r="BH31" s="69">
        <v>172.80347456459336</v>
      </c>
      <c r="BI31" s="69">
        <v>125.03275110279195</v>
      </c>
      <c r="BJ31" s="69">
        <v>220.57419802639475</v>
      </c>
      <c r="BK31" s="72">
        <v>220.87269837668504</v>
      </c>
      <c r="BL31" s="69">
        <v>185.80600651748222</v>
      </c>
      <c r="BM31" s="70">
        <v>255.93939023588786</v>
      </c>
      <c r="BN31" s="69">
        <v>410.53900000510617</v>
      </c>
      <c r="BO31" s="69">
        <v>364.44426217042883</v>
      </c>
      <c r="BP31" s="70">
        <v>456.63373783978352</v>
      </c>
    </row>
    <row r="32" spans="1:68" x14ac:dyDescent="0.3">
      <c r="A32" s="67" t="s">
        <v>82</v>
      </c>
      <c r="B32" s="71">
        <v>28</v>
      </c>
      <c r="C32" s="69">
        <v>10912.516</v>
      </c>
      <c r="D32" s="69">
        <v>10273.833249381261</v>
      </c>
      <c r="E32" s="70">
        <v>11551.198750618738</v>
      </c>
      <c r="F32" s="72">
        <v>9793.84</v>
      </c>
      <c r="G32" s="69">
        <v>9132.782354024288</v>
      </c>
      <c r="H32" s="70">
        <v>10454.897645975712</v>
      </c>
      <c r="I32" s="69">
        <v>1118.6759999999999</v>
      </c>
      <c r="J32" s="69">
        <v>953.24391569828856</v>
      </c>
      <c r="K32" s="70">
        <v>1284.1080843017114</v>
      </c>
      <c r="M32" s="67" t="s">
        <v>82</v>
      </c>
      <c r="N32" s="68">
        <f t="shared" si="0"/>
        <v>28</v>
      </c>
      <c r="O32" s="72">
        <v>1483.2</v>
      </c>
      <c r="P32" s="69">
        <v>1325.3247186877113</v>
      </c>
      <c r="Q32" s="70">
        <v>1641.0752813122888</v>
      </c>
      <c r="R32" s="69">
        <v>591.15380000000005</v>
      </c>
      <c r="S32" s="69">
        <v>507.19211210916853</v>
      </c>
      <c r="T32" s="69">
        <v>675.11548789083156</v>
      </c>
      <c r="U32" s="72">
        <v>1714.4</v>
      </c>
      <c r="V32" s="69">
        <v>1578.9007853262733</v>
      </c>
      <c r="W32" s="70">
        <v>1849.8992146737269</v>
      </c>
      <c r="X32" s="69">
        <v>1826.57</v>
      </c>
      <c r="Y32" s="69">
        <v>1626.4356603074614</v>
      </c>
      <c r="Z32" s="69">
        <v>2026.7043396925385</v>
      </c>
      <c r="AA32" s="72">
        <v>1208.3699999999999</v>
      </c>
      <c r="AB32" s="69">
        <v>1079.51228407402</v>
      </c>
      <c r="AC32" s="70">
        <v>1337.2277159259797</v>
      </c>
      <c r="AD32" s="69">
        <v>872.07240000000002</v>
      </c>
      <c r="AE32" s="69">
        <v>777.59856848492848</v>
      </c>
      <c r="AF32" s="69">
        <v>966.54623151507155</v>
      </c>
      <c r="AG32" s="72">
        <v>309.08170000000001</v>
      </c>
      <c r="AH32" s="69">
        <v>258.74304743979258</v>
      </c>
      <c r="AI32" s="70">
        <v>359.42035256020745</v>
      </c>
      <c r="AJ32" s="69">
        <v>727.32330000000002</v>
      </c>
      <c r="AK32" s="69">
        <v>609.674052828399</v>
      </c>
      <c r="AL32" s="69">
        <v>844.97254717160104</v>
      </c>
      <c r="AM32" s="72">
        <v>1061.67</v>
      </c>
      <c r="AN32" s="69">
        <v>939.75916185840242</v>
      </c>
      <c r="AO32" s="70">
        <v>1183.5808381415977</v>
      </c>
      <c r="AQ32" s="67" t="s">
        <v>82</v>
      </c>
      <c r="AR32" s="68">
        <f t="shared" si="1"/>
        <v>28</v>
      </c>
      <c r="AS32" s="72">
        <v>132.52217268701469</v>
      </c>
      <c r="AT32" s="69">
        <v>80.509414658587076</v>
      </c>
      <c r="AU32" s="70">
        <v>184.5349307154423</v>
      </c>
      <c r="AV32" s="69">
        <v>574.09661492685939</v>
      </c>
      <c r="AW32" s="69">
        <v>469.23817076036767</v>
      </c>
      <c r="AX32" s="69">
        <v>678.95505909335111</v>
      </c>
      <c r="AY32" s="72">
        <v>487.26886451749937</v>
      </c>
      <c r="AZ32" s="69">
        <v>413.39585849163484</v>
      </c>
      <c r="BA32" s="70">
        <v>561.14187054336389</v>
      </c>
      <c r="BB32" s="69">
        <v>433.54350041962715</v>
      </c>
      <c r="BC32" s="69">
        <v>361.80913882291765</v>
      </c>
      <c r="BD32" s="69">
        <v>505.27786201633666</v>
      </c>
      <c r="BE32" s="72">
        <v>464.08475844347947</v>
      </c>
      <c r="BF32" s="69">
        <v>375.65121499229707</v>
      </c>
      <c r="BG32" s="70">
        <v>552.51830189466182</v>
      </c>
      <c r="BH32" s="69">
        <v>152.44592312610371</v>
      </c>
      <c r="BI32" s="69">
        <v>104.02512794039509</v>
      </c>
      <c r="BJ32" s="69">
        <v>200.86671831181232</v>
      </c>
      <c r="BK32" s="72">
        <v>218.53603489773423</v>
      </c>
      <c r="BL32" s="69">
        <v>182.99214982945512</v>
      </c>
      <c r="BM32" s="70">
        <v>254.07991996601334</v>
      </c>
      <c r="BN32" s="69">
        <v>385.99714972910573</v>
      </c>
      <c r="BO32" s="69">
        <v>339.88318134783179</v>
      </c>
      <c r="BP32" s="70">
        <v>432.11111811037966</v>
      </c>
    </row>
    <row r="33" spans="1:68" x14ac:dyDescent="0.3">
      <c r="A33" s="67" t="s">
        <v>83</v>
      </c>
      <c r="B33" s="71">
        <v>29</v>
      </c>
      <c r="C33" s="69">
        <v>10623.4277</v>
      </c>
      <c r="D33" s="69">
        <v>9984.7449493812619</v>
      </c>
      <c r="E33" s="70">
        <v>11262.110450618738</v>
      </c>
      <c r="F33" s="72">
        <v>9579.9599999999991</v>
      </c>
      <c r="G33" s="69">
        <v>8918.902354024287</v>
      </c>
      <c r="H33" s="70">
        <v>10241.017645975711</v>
      </c>
      <c r="I33" s="69">
        <v>1043.4677000000001</v>
      </c>
      <c r="J33" s="69">
        <v>878.03561569828878</v>
      </c>
      <c r="K33" s="70">
        <v>1208.8997843017116</v>
      </c>
      <c r="M33" s="67" t="s">
        <v>83</v>
      </c>
      <c r="N33" s="68">
        <f t="shared" si="0"/>
        <v>29</v>
      </c>
      <c r="O33" s="72">
        <v>1445.59</v>
      </c>
      <c r="P33" s="69">
        <v>1287.7147186877112</v>
      </c>
      <c r="Q33" s="70">
        <v>1603.4652813122887</v>
      </c>
      <c r="R33" s="69">
        <v>576.16010000000006</v>
      </c>
      <c r="S33" s="69">
        <v>492.19841210916854</v>
      </c>
      <c r="T33" s="69">
        <v>660.12178789083157</v>
      </c>
      <c r="U33" s="72">
        <v>1670.92</v>
      </c>
      <c r="V33" s="69">
        <v>1535.4207853262733</v>
      </c>
      <c r="W33" s="70">
        <v>1806.4192146737269</v>
      </c>
      <c r="X33" s="69">
        <v>1812.47</v>
      </c>
      <c r="Y33" s="69">
        <v>1612.3356603074615</v>
      </c>
      <c r="Z33" s="69">
        <v>2012.6043396925386</v>
      </c>
      <c r="AA33" s="72">
        <v>1177.72</v>
      </c>
      <c r="AB33" s="69">
        <v>1048.8622840740202</v>
      </c>
      <c r="AC33" s="70">
        <v>1306.5777159259799</v>
      </c>
      <c r="AD33" s="69">
        <v>849.95370000000003</v>
      </c>
      <c r="AE33" s="69">
        <v>755.47986848492849</v>
      </c>
      <c r="AF33" s="69">
        <v>944.42753151507156</v>
      </c>
      <c r="AG33" s="72">
        <v>291.23079999999999</v>
      </c>
      <c r="AH33" s="69">
        <v>240.89214743979252</v>
      </c>
      <c r="AI33" s="70">
        <v>341.56945256020742</v>
      </c>
      <c r="AJ33" s="69">
        <v>708.8759</v>
      </c>
      <c r="AK33" s="69">
        <v>591.22665282839898</v>
      </c>
      <c r="AL33" s="69">
        <v>826.52514717160102</v>
      </c>
      <c r="AM33" s="72">
        <v>1047.04</v>
      </c>
      <c r="AN33" s="69">
        <v>925.12916185840231</v>
      </c>
      <c r="AO33" s="70">
        <v>1168.9508381415976</v>
      </c>
      <c r="AQ33" s="67" t="s">
        <v>83</v>
      </c>
      <c r="AR33" s="68">
        <f t="shared" si="1"/>
        <v>29</v>
      </c>
      <c r="AS33" s="72">
        <v>129.31489681620556</v>
      </c>
      <c r="AT33" s="69">
        <v>76.608161477224684</v>
      </c>
      <c r="AU33" s="70">
        <v>182.02163215518644</v>
      </c>
      <c r="AV33" s="69">
        <v>582.42905883426533</v>
      </c>
      <c r="AW33" s="69">
        <v>476.17154675001984</v>
      </c>
      <c r="AX33" s="69">
        <v>688.68657091851082</v>
      </c>
      <c r="AY33" s="72">
        <v>493.98484919704049</v>
      </c>
      <c r="AZ33" s="69">
        <v>419.1261967261961</v>
      </c>
      <c r="BA33" s="70">
        <v>568.84350166788488</v>
      </c>
      <c r="BB33" s="69">
        <v>434.41715438948319</v>
      </c>
      <c r="BC33" s="69">
        <v>361.72568109129588</v>
      </c>
      <c r="BD33" s="69">
        <v>507.10862768767049</v>
      </c>
      <c r="BE33" s="72">
        <v>473.09605645973505</v>
      </c>
      <c r="BF33" s="69">
        <v>383.48259340856902</v>
      </c>
      <c r="BG33" s="70">
        <v>562.70951951090103</v>
      </c>
      <c r="BH33" s="69">
        <v>134.75554674236975</v>
      </c>
      <c r="BI33" s="69">
        <v>85.68869980913675</v>
      </c>
      <c r="BJ33" s="69">
        <v>183.82239367560274</v>
      </c>
      <c r="BK33" s="72">
        <v>199.04210516992586</v>
      </c>
      <c r="BL33" s="69">
        <v>163.02397780607731</v>
      </c>
      <c r="BM33" s="70">
        <v>235.06023253377441</v>
      </c>
      <c r="BN33" s="69">
        <v>383.52437919707893</v>
      </c>
      <c r="BO33" s="69">
        <v>337.38984003758026</v>
      </c>
      <c r="BP33" s="70">
        <v>429.6589183565776</v>
      </c>
    </row>
    <row r="34" spans="1:68" x14ac:dyDescent="0.3">
      <c r="A34" s="67" t="s">
        <v>84</v>
      </c>
      <c r="B34" s="71">
        <v>30</v>
      </c>
      <c r="C34" s="69">
        <v>10224.388300000001</v>
      </c>
      <c r="D34" s="69">
        <v>9585.7055493812622</v>
      </c>
      <c r="E34" s="70">
        <v>10863.071050618739</v>
      </c>
      <c r="F34" s="72">
        <v>9136.77</v>
      </c>
      <c r="G34" s="69">
        <v>8475.7123540242883</v>
      </c>
      <c r="H34" s="70">
        <v>9797.8276459757126</v>
      </c>
      <c r="I34" s="69">
        <v>1087.6183000000001</v>
      </c>
      <c r="J34" s="69">
        <v>922.18621569828872</v>
      </c>
      <c r="K34" s="70">
        <v>1253.0503843017116</v>
      </c>
      <c r="M34" s="67" t="s">
        <v>84</v>
      </c>
      <c r="N34" s="68">
        <f t="shared" si="0"/>
        <v>30</v>
      </c>
      <c r="O34" s="72">
        <v>1381.66</v>
      </c>
      <c r="P34" s="69">
        <v>1223.7847186877113</v>
      </c>
      <c r="Q34" s="70">
        <v>1539.5352813122888</v>
      </c>
      <c r="R34" s="69">
        <v>550.68269999999995</v>
      </c>
      <c r="S34" s="69">
        <v>466.72101210916844</v>
      </c>
      <c r="T34" s="69">
        <v>634.64438789083147</v>
      </c>
      <c r="U34" s="72">
        <v>1597.03</v>
      </c>
      <c r="V34" s="69">
        <v>1461.5307853262732</v>
      </c>
      <c r="W34" s="70">
        <v>1732.5292146737268</v>
      </c>
      <c r="X34" s="69">
        <v>1717.42</v>
      </c>
      <c r="Y34" s="69">
        <v>1517.2856603074615</v>
      </c>
      <c r="Z34" s="69">
        <v>1917.5543396925386</v>
      </c>
      <c r="AA34" s="72">
        <v>1125.6400000000001</v>
      </c>
      <c r="AB34" s="69">
        <v>996.78228407402025</v>
      </c>
      <c r="AC34" s="70">
        <v>1254.4977159259799</v>
      </c>
      <c r="AD34" s="69">
        <v>812.36919999999998</v>
      </c>
      <c r="AE34" s="69">
        <v>717.89536848492844</v>
      </c>
      <c r="AF34" s="69">
        <v>906.84303151507152</v>
      </c>
      <c r="AG34" s="72">
        <v>291.70119999999997</v>
      </c>
      <c r="AH34" s="69">
        <v>241.36254743979251</v>
      </c>
      <c r="AI34" s="70">
        <v>342.03985256020746</v>
      </c>
      <c r="AJ34" s="69">
        <v>677.52980000000002</v>
      </c>
      <c r="AK34" s="69">
        <v>559.880552828399</v>
      </c>
      <c r="AL34" s="69">
        <v>795.17904717160104</v>
      </c>
      <c r="AM34" s="72">
        <v>982.72749999999996</v>
      </c>
      <c r="AN34" s="69">
        <v>860.81666185840231</v>
      </c>
      <c r="AO34" s="70">
        <v>1104.6383381415976</v>
      </c>
      <c r="AQ34" s="67" t="s">
        <v>84</v>
      </c>
      <c r="AR34" s="68">
        <f t="shared" si="1"/>
        <v>30</v>
      </c>
      <c r="AS34" s="72">
        <v>123.53982629517454</v>
      </c>
      <c r="AT34" s="69">
        <v>70.143245982066333</v>
      </c>
      <c r="AU34" s="70">
        <v>176.93640660828274</v>
      </c>
      <c r="AV34" s="69">
        <v>537.35296309565035</v>
      </c>
      <c r="AW34" s="69">
        <v>429.70471394140509</v>
      </c>
      <c r="AX34" s="69">
        <v>645.00121224989562</v>
      </c>
      <c r="AY34" s="72">
        <v>456.23399512174257</v>
      </c>
      <c r="AZ34" s="69">
        <v>380.3955653066019</v>
      </c>
      <c r="BA34" s="70">
        <v>532.07242493688329</v>
      </c>
      <c r="BB34" s="69">
        <v>423.3696455144123</v>
      </c>
      <c r="BC34" s="69">
        <v>349.72675970330511</v>
      </c>
      <c r="BD34" s="69">
        <v>497.01253132551949</v>
      </c>
      <c r="BE34" s="72">
        <v>449.8208633737521</v>
      </c>
      <c r="BF34" s="69">
        <v>359.03450663637307</v>
      </c>
      <c r="BG34" s="70">
        <v>540.60722011113114</v>
      </c>
      <c r="BH34" s="69">
        <v>141.53275928305914</v>
      </c>
      <c r="BI34" s="69">
        <v>91.82370756261119</v>
      </c>
      <c r="BJ34" s="69">
        <v>191.24181100350708</v>
      </c>
      <c r="BK34" s="72">
        <v>220.84813789198853</v>
      </c>
      <c r="BL34" s="69">
        <v>184.35859214148357</v>
      </c>
      <c r="BM34" s="70">
        <v>257.33768364249346</v>
      </c>
      <c r="BN34" s="69">
        <v>400.95589721697121</v>
      </c>
      <c r="BO34" s="69">
        <v>354.79940315861029</v>
      </c>
      <c r="BP34" s="70">
        <v>447.11239127533213</v>
      </c>
    </row>
    <row r="35" spans="1:68" x14ac:dyDescent="0.3">
      <c r="A35" s="67" t="s">
        <v>85</v>
      </c>
      <c r="B35" s="71">
        <v>31</v>
      </c>
      <c r="C35" s="69">
        <v>10659.7453</v>
      </c>
      <c r="D35" s="69">
        <v>10021.062549381262</v>
      </c>
      <c r="E35" s="70">
        <v>11298.428050618739</v>
      </c>
      <c r="F35" s="72">
        <v>9385.9500000000007</v>
      </c>
      <c r="G35" s="69">
        <v>8724.8923540242886</v>
      </c>
      <c r="H35" s="70">
        <v>10047.007645975713</v>
      </c>
      <c r="I35" s="69">
        <v>1273.7953</v>
      </c>
      <c r="J35" s="69">
        <v>1108.3632156982885</v>
      </c>
      <c r="K35" s="70">
        <v>1439.2273843017115</v>
      </c>
      <c r="M35" s="67" t="s">
        <v>85</v>
      </c>
      <c r="N35" s="68">
        <f t="shared" si="0"/>
        <v>31</v>
      </c>
      <c r="O35" s="72">
        <v>1417.47</v>
      </c>
      <c r="P35" s="69">
        <v>1259.5947186877113</v>
      </c>
      <c r="Q35" s="70">
        <v>1575.3452813122888</v>
      </c>
      <c r="R35" s="69">
        <v>564.95330000000001</v>
      </c>
      <c r="S35" s="69">
        <v>480.9916121091685</v>
      </c>
      <c r="T35" s="69">
        <v>648.91498789083153</v>
      </c>
      <c r="U35" s="72">
        <v>1638.42</v>
      </c>
      <c r="V35" s="69">
        <v>1502.9207853262733</v>
      </c>
      <c r="W35" s="70">
        <v>1773.9192146737269</v>
      </c>
      <c r="X35" s="69">
        <v>1766.16</v>
      </c>
      <c r="Y35" s="69">
        <v>1566.0256603074615</v>
      </c>
      <c r="Z35" s="69">
        <v>1966.2943396925386</v>
      </c>
      <c r="AA35" s="72">
        <v>1154.81</v>
      </c>
      <c r="AB35" s="69">
        <v>1025.9522840740201</v>
      </c>
      <c r="AC35" s="70">
        <v>1283.6677159259798</v>
      </c>
      <c r="AD35" s="69">
        <v>833.42129999999997</v>
      </c>
      <c r="AE35" s="69">
        <v>738.94746848492844</v>
      </c>
      <c r="AF35" s="69">
        <v>927.89513151507151</v>
      </c>
      <c r="AG35" s="72">
        <v>311.57339999999999</v>
      </c>
      <c r="AH35" s="69">
        <v>261.2347474397925</v>
      </c>
      <c r="AI35" s="70">
        <v>361.91205256020748</v>
      </c>
      <c r="AJ35" s="69">
        <v>695.08759999999995</v>
      </c>
      <c r="AK35" s="69">
        <v>577.43835282839893</v>
      </c>
      <c r="AL35" s="69">
        <v>812.73684717160097</v>
      </c>
      <c r="AM35" s="72">
        <v>1004.06</v>
      </c>
      <c r="AN35" s="69">
        <v>882.14916185840229</v>
      </c>
      <c r="AO35" s="70">
        <v>1125.9708381415976</v>
      </c>
      <c r="AQ35" s="67" t="s">
        <v>85</v>
      </c>
      <c r="AR35" s="68">
        <f t="shared" si="1"/>
        <v>31</v>
      </c>
      <c r="AS35" s="72">
        <v>117.10086828690297</v>
      </c>
      <c r="AT35" s="69">
        <v>63.018399943995803</v>
      </c>
      <c r="AU35" s="70">
        <v>171.18333662981013</v>
      </c>
      <c r="AV35" s="69">
        <v>559.94354781031495</v>
      </c>
      <c r="AW35" s="69">
        <v>450.91253884091373</v>
      </c>
      <c r="AX35" s="69">
        <v>668.97455677971618</v>
      </c>
      <c r="AY35" s="72">
        <v>448.03199377263701</v>
      </c>
      <c r="AZ35" s="69">
        <v>371.21940660689563</v>
      </c>
      <c r="BA35" s="70">
        <v>524.84458093837839</v>
      </c>
      <c r="BB35" s="69">
        <v>440.97811519730999</v>
      </c>
      <c r="BC35" s="69">
        <v>366.38927416657066</v>
      </c>
      <c r="BD35" s="69">
        <v>515.56695622804932</v>
      </c>
      <c r="BE35" s="72">
        <v>473.51905894740338</v>
      </c>
      <c r="BF35" s="69">
        <v>381.56653623104046</v>
      </c>
      <c r="BG35" s="70">
        <v>565.4715816637663</v>
      </c>
      <c r="BH35" s="69">
        <v>138.10767313927855</v>
      </c>
      <c r="BI35" s="69">
        <v>87.760100312276833</v>
      </c>
      <c r="BJ35" s="69">
        <v>188.45524596628024</v>
      </c>
      <c r="BK35" s="72">
        <v>208.08525258382093</v>
      </c>
      <c r="BL35" s="69">
        <v>171.12699249812232</v>
      </c>
      <c r="BM35" s="70">
        <v>245.04351266951954</v>
      </c>
      <c r="BN35" s="69">
        <v>378.23286235057714</v>
      </c>
      <c r="BO35" s="69">
        <v>332.05298558903729</v>
      </c>
      <c r="BP35" s="70">
        <v>424.41273911211698</v>
      </c>
    </row>
    <row r="36" spans="1:68" x14ac:dyDescent="0.3">
      <c r="A36" s="67" t="s">
        <v>86</v>
      </c>
      <c r="B36" s="71">
        <v>32</v>
      </c>
      <c r="C36" s="69">
        <v>10589.346699999998</v>
      </c>
      <c r="D36" s="69">
        <v>9950.66394938126</v>
      </c>
      <c r="E36" s="70">
        <v>11228.029450618737</v>
      </c>
      <c r="F36" s="72">
        <v>9417.3499999999985</v>
      </c>
      <c r="G36" s="69">
        <v>8756.2923540242864</v>
      </c>
      <c r="H36" s="70">
        <v>10078.407645975711</v>
      </c>
      <c r="I36" s="69">
        <v>1171.9966999999999</v>
      </c>
      <c r="J36" s="69">
        <v>1006.5646156982885</v>
      </c>
      <c r="K36" s="70">
        <v>1337.4287843017114</v>
      </c>
      <c r="M36" s="67" t="s">
        <v>86</v>
      </c>
      <c r="N36" s="68">
        <f t="shared" si="0"/>
        <v>32</v>
      </c>
      <c r="O36" s="72">
        <v>1411.67</v>
      </c>
      <c r="P36" s="69">
        <v>1253.7947186877113</v>
      </c>
      <c r="Q36" s="70">
        <v>1569.5452813122888</v>
      </c>
      <c r="R36" s="69">
        <v>562.64290000000005</v>
      </c>
      <c r="S36" s="69">
        <v>478.68121210916854</v>
      </c>
      <c r="T36" s="69">
        <v>646.60458789083157</v>
      </c>
      <c r="U36" s="72">
        <v>1631.72</v>
      </c>
      <c r="V36" s="69">
        <v>1496.2207853262732</v>
      </c>
      <c r="W36" s="70">
        <v>1767.2192146737268</v>
      </c>
      <c r="X36" s="69">
        <v>1800.44</v>
      </c>
      <c r="Y36" s="69">
        <v>1600.3056603074615</v>
      </c>
      <c r="Z36" s="69">
        <v>2000.5743396925386</v>
      </c>
      <c r="AA36" s="72">
        <v>1150.0899999999999</v>
      </c>
      <c r="AB36" s="69">
        <v>1021.2322840740201</v>
      </c>
      <c r="AC36" s="70">
        <v>1278.9477159259798</v>
      </c>
      <c r="AD36" s="69">
        <v>830.01300000000003</v>
      </c>
      <c r="AE36" s="69">
        <v>735.5391684849285</v>
      </c>
      <c r="AF36" s="69">
        <v>924.48683151507157</v>
      </c>
      <c r="AG36" s="72">
        <v>316.685</v>
      </c>
      <c r="AH36" s="69">
        <v>266.34634743979257</v>
      </c>
      <c r="AI36" s="70">
        <v>367.02365256020744</v>
      </c>
      <c r="AJ36" s="69">
        <v>692.245</v>
      </c>
      <c r="AK36" s="69">
        <v>574.59575282839899</v>
      </c>
      <c r="AL36" s="69">
        <v>809.89424717160102</v>
      </c>
      <c r="AM36" s="72">
        <v>1021.85</v>
      </c>
      <c r="AN36" s="69">
        <v>899.93916185840237</v>
      </c>
      <c r="AO36" s="70">
        <v>1143.7608381415976</v>
      </c>
      <c r="AQ36" s="67" t="s">
        <v>86</v>
      </c>
      <c r="AR36" s="68">
        <f t="shared" si="1"/>
        <v>32</v>
      </c>
      <c r="AS36" s="72">
        <v>130.12835721904585</v>
      </c>
      <c r="AT36" s="69">
        <v>75.363792068844191</v>
      </c>
      <c r="AU36" s="70">
        <v>184.89292236924751</v>
      </c>
      <c r="AV36" s="69">
        <v>557.4892463652327</v>
      </c>
      <c r="AW36" s="69">
        <v>447.08312073801568</v>
      </c>
      <c r="AX36" s="69">
        <v>667.89537199244978</v>
      </c>
      <c r="AY36" s="72">
        <v>465.74251990702305</v>
      </c>
      <c r="AZ36" s="69">
        <v>387.96116001194576</v>
      </c>
      <c r="BA36" s="70">
        <v>543.5238798021004</v>
      </c>
      <c r="BB36" s="69">
        <v>414.32791109638674</v>
      </c>
      <c r="BC36" s="69">
        <v>338.79834358097065</v>
      </c>
      <c r="BD36" s="69">
        <v>489.85747861180283</v>
      </c>
      <c r="BE36" s="72">
        <v>478.79045247898222</v>
      </c>
      <c r="BF36" s="69">
        <v>385.67820972599247</v>
      </c>
      <c r="BG36" s="70">
        <v>571.90269523197196</v>
      </c>
      <c r="BH36" s="69">
        <v>133.27319026482581</v>
      </c>
      <c r="BI36" s="69">
        <v>82.290625734734988</v>
      </c>
      <c r="BJ36" s="69">
        <v>184.25575479491664</v>
      </c>
      <c r="BK36" s="72">
        <v>217.47181835466066</v>
      </c>
      <c r="BL36" s="69">
        <v>180.04743473614218</v>
      </c>
      <c r="BM36" s="70">
        <v>254.89620197317913</v>
      </c>
      <c r="BN36" s="69">
        <v>367.22168455199989</v>
      </c>
      <c r="BO36" s="69">
        <v>321.01695381741894</v>
      </c>
      <c r="BP36" s="70">
        <v>413.42641528658083</v>
      </c>
    </row>
    <row r="37" spans="1:68" x14ac:dyDescent="0.3">
      <c r="A37" s="67" t="s">
        <v>87</v>
      </c>
      <c r="B37" s="71">
        <v>33</v>
      </c>
      <c r="C37" s="69">
        <v>10266.994400000001</v>
      </c>
      <c r="D37" s="69">
        <v>9628.3116493812631</v>
      </c>
      <c r="E37" s="70">
        <v>10905.67715061874</v>
      </c>
      <c r="F37" s="72">
        <v>9283.880000000001</v>
      </c>
      <c r="G37" s="69">
        <v>8622.8223540242889</v>
      </c>
      <c r="H37" s="70">
        <v>9944.9376459757132</v>
      </c>
      <c r="I37" s="69">
        <v>983.11439999999993</v>
      </c>
      <c r="J37" s="69">
        <v>817.68231569828856</v>
      </c>
      <c r="K37" s="70">
        <v>1148.5464843017114</v>
      </c>
      <c r="M37" s="67" t="s">
        <v>87</v>
      </c>
      <c r="N37" s="68">
        <f t="shared" si="0"/>
        <v>33</v>
      </c>
      <c r="O37" s="72">
        <v>1395.4</v>
      </c>
      <c r="P37" s="69">
        <v>1237.5247186877114</v>
      </c>
      <c r="Q37" s="70">
        <v>1553.2752813122888</v>
      </c>
      <c r="R37" s="69">
        <v>556.15719999999999</v>
      </c>
      <c r="S37" s="69">
        <v>472.19551210916848</v>
      </c>
      <c r="T37" s="69">
        <v>640.1188878908315</v>
      </c>
      <c r="U37" s="72">
        <v>1612.91</v>
      </c>
      <c r="V37" s="69">
        <v>1477.4107853262733</v>
      </c>
      <c r="W37" s="70">
        <v>1748.4092146737269</v>
      </c>
      <c r="X37" s="69">
        <v>1768.3</v>
      </c>
      <c r="Y37" s="69">
        <v>1568.1656603074614</v>
      </c>
      <c r="Z37" s="69">
        <v>1968.4343396925385</v>
      </c>
      <c r="AA37" s="72">
        <v>1136.83</v>
      </c>
      <c r="AB37" s="69">
        <v>1007.9722840740201</v>
      </c>
      <c r="AC37" s="70">
        <v>1265.6877159259798</v>
      </c>
      <c r="AD37" s="69">
        <v>820.44529999999997</v>
      </c>
      <c r="AE37" s="69">
        <v>725.97146848492844</v>
      </c>
      <c r="AF37" s="69">
        <v>914.91913151507151</v>
      </c>
      <c r="AG37" s="72">
        <v>295.20999999999998</v>
      </c>
      <c r="AH37" s="69">
        <v>244.87134743979252</v>
      </c>
      <c r="AI37" s="70">
        <v>345.54865256020742</v>
      </c>
      <c r="AJ37" s="69">
        <v>684.2654</v>
      </c>
      <c r="AK37" s="69">
        <v>566.61615282839898</v>
      </c>
      <c r="AL37" s="69">
        <v>801.91464717160102</v>
      </c>
      <c r="AM37" s="72">
        <v>1014.36</v>
      </c>
      <c r="AN37" s="69">
        <v>892.44916185840236</v>
      </c>
      <c r="AO37" s="70">
        <v>1136.2708381415976</v>
      </c>
      <c r="AQ37" s="67" t="s">
        <v>87</v>
      </c>
      <c r="AR37" s="68">
        <f t="shared" si="1"/>
        <v>33</v>
      </c>
      <c r="AS37" s="72">
        <v>125.99779273830693</v>
      </c>
      <c r="AT37" s="69">
        <v>70.554765237665549</v>
      </c>
      <c r="AU37" s="70">
        <v>181.44082023894831</v>
      </c>
      <c r="AV37" s="69">
        <v>564.34439905388308</v>
      </c>
      <c r="AW37" s="69">
        <v>452.57048388445861</v>
      </c>
      <c r="AX37" s="69">
        <v>676.11831422330761</v>
      </c>
      <c r="AY37" s="72">
        <v>467.91292301529791</v>
      </c>
      <c r="AZ37" s="69">
        <v>389.16795236004975</v>
      </c>
      <c r="BA37" s="70">
        <v>546.65789367054606</v>
      </c>
      <c r="BB37" s="69">
        <v>457.50558252477452</v>
      </c>
      <c r="BC37" s="69">
        <v>381.0403010533787</v>
      </c>
      <c r="BD37" s="69">
        <v>533.97086399617035</v>
      </c>
      <c r="BE37" s="72">
        <v>432.59600667262458</v>
      </c>
      <c r="BF37" s="69">
        <v>338.33022328803037</v>
      </c>
      <c r="BG37" s="70">
        <v>526.86179005721874</v>
      </c>
      <c r="BH37" s="69">
        <v>134.94937324080851</v>
      </c>
      <c r="BI37" s="69">
        <v>83.335200471564121</v>
      </c>
      <c r="BJ37" s="69">
        <v>186.5635460100529</v>
      </c>
      <c r="BK37" s="72">
        <v>218.90206071547095</v>
      </c>
      <c r="BL37" s="69">
        <v>181.01403723778554</v>
      </c>
      <c r="BM37" s="70">
        <v>256.79008419315636</v>
      </c>
      <c r="BN37" s="69">
        <v>349.17535732830294</v>
      </c>
      <c r="BO37" s="69">
        <v>302.94425811648239</v>
      </c>
      <c r="BP37" s="70">
        <v>395.40645654012349</v>
      </c>
    </row>
    <row r="38" spans="1:68" x14ac:dyDescent="0.3">
      <c r="A38" s="67" t="s">
        <v>88</v>
      </c>
      <c r="B38" s="71">
        <v>34</v>
      </c>
      <c r="C38" s="69">
        <v>10102.062399999999</v>
      </c>
      <c r="D38" s="69">
        <v>9463.3796493812606</v>
      </c>
      <c r="E38" s="70">
        <v>10740.745150618737</v>
      </c>
      <c r="F38" s="72">
        <v>9066.9399999999987</v>
      </c>
      <c r="G38" s="69">
        <v>8405.8823540242865</v>
      </c>
      <c r="H38" s="70">
        <v>9727.9976459757108</v>
      </c>
      <c r="I38" s="69">
        <v>1035.1224</v>
      </c>
      <c r="J38" s="69">
        <v>869.6903156982886</v>
      </c>
      <c r="K38" s="70">
        <v>1200.5544843017115</v>
      </c>
      <c r="M38" s="67" t="s">
        <v>88</v>
      </c>
      <c r="N38" s="68">
        <f t="shared" si="0"/>
        <v>34</v>
      </c>
      <c r="O38" s="72">
        <v>1361.8</v>
      </c>
      <c r="P38" s="69">
        <v>1203.9247186877112</v>
      </c>
      <c r="Q38" s="70">
        <v>1519.6752813122887</v>
      </c>
      <c r="R38" s="69">
        <v>542.7672</v>
      </c>
      <c r="S38" s="69">
        <v>458.80551210916849</v>
      </c>
      <c r="T38" s="69">
        <v>626.72888789083152</v>
      </c>
      <c r="U38" s="72">
        <v>1574.08</v>
      </c>
      <c r="V38" s="69">
        <v>1438.5807853262731</v>
      </c>
      <c r="W38" s="70">
        <v>1709.5792146737267</v>
      </c>
      <c r="X38" s="69">
        <v>1753.96</v>
      </c>
      <c r="Y38" s="69">
        <v>1553.8256603074615</v>
      </c>
      <c r="Z38" s="69">
        <v>1954.0943396925386</v>
      </c>
      <c r="AA38" s="72">
        <v>1109.46</v>
      </c>
      <c r="AB38" s="69">
        <v>980.60228407402019</v>
      </c>
      <c r="AC38" s="70">
        <v>1238.3177159259799</v>
      </c>
      <c r="AD38" s="69">
        <v>800.69240000000002</v>
      </c>
      <c r="AE38" s="69">
        <v>706.21856848492848</v>
      </c>
      <c r="AF38" s="69">
        <v>895.16623151507156</v>
      </c>
      <c r="AG38" s="72">
        <v>284.02589999999998</v>
      </c>
      <c r="AH38" s="69">
        <v>233.68724743979251</v>
      </c>
      <c r="AI38" s="70">
        <v>334.36455256020747</v>
      </c>
      <c r="AJ38" s="69">
        <v>667.79110000000003</v>
      </c>
      <c r="AK38" s="69">
        <v>550.14185282839901</v>
      </c>
      <c r="AL38" s="69">
        <v>785.44034717160105</v>
      </c>
      <c r="AM38" s="72">
        <v>972.36329999999998</v>
      </c>
      <c r="AN38" s="69">
        <v>850.45246185840233</v>
      </c>
      <c r="AO38" s="70">
        <v>1094.2741381415976</v>
      </c>
      <c r="AQ38" s="67" t="s">
        <v>88</v>
      </c>
      <c r="AR38" s="68">
        <f t="shared" si="1"/>
        <v>34</v>
      </c>
      <c r="AS38" s="72">
        <v>127.83107221424004</v>
      </c>
      <c r="AT38" s="69">
        <v>71.713068362397436</v>
      </c>
      <c r="AU38" s="70">
        <v>183.94907606608263</v>
      </c>
      <c r="AV38" s="69">
        <v>545.63219369221838</v>
      </c>
      <c r="AW38" s="69">
        <v>432.49751680357394</v>
      </c>
      <c r="AX38" s="69">
        <v>658.76687058086281</v>
      </c>
      <c r="AY38" s="72">
        <v>436.57929985701827</v>
      </c>
      <c r="AZ38" s="69">
        <v>356.87566955845045</v>
      </c>
      <c r="BA38" s="70">
        <v>516.28293015558609</v>
      </c>
      <c r="BB38" s="69">
        <v>431.79588514281505</v>
      </c>
      <c r="BC38" s="69">
        <v>354.39969749605683</v>
      </c>
      <c r="BD38" s="69">
        <v>509.19207278957327</v>
      </c>
      <c r="BE38" s="72">
        <v>412.5870281859639</v>
      </c>
      <c r="BF38" s="69">
        <v>317.17363116300334</v>
      </c>
      <c r="BG38" s="70">
        <v>508.00042520892447</v>
      </c>
      <c r="BH38" s="69">
        <v>120.79082015268118</v>
      </c>
      <c r="BI38" s="69">
        <v>68.548284402976336</v>
      </c>
      <c r="BJ38" s="69">
        <v>173.03335590238601</v>
      </c>
      <c r="BK38" s="72">
        <v>215.26993290811859</v>
      </c>
      <c r="BL38" s="69">
        <v>176.92065179364741</v>
      </c>
      <c r="BM38" s="70">
        <v>253.61921402258977</v>
      </c>
      <c r="BN38" s="69">
        <v>312.7236360076476</v>
      </c>
      <c r="BO38" s="69">
        <v>266.4646108245928</v>
      </c>
      <c r="BP38" s="70">
        <v>358.9826611907024</v>
      </c>
    </row>
    <row r="39" spans="1:68" x14ac:dyDescent="0.3">
      <c r="A39" s="67" t="s">
        <v>89</v>
      </c>
      <c r="B39" s="71">
        <v>35</v>
      </c>
      <c r="C39" s="69">
        <v>10085.7063</v>
      </c>
      <c r="D39" s="69">
        <v>9447.0235493812615</v>
      </c>
      <c r="E39" s="70">
        <v>10724.389050618738</v>
      </c>
      <c r="F39" s="72">
        <v>8906.49</v>
      </c>
      <c r="G39" s="69">
        <v>8245.4323540242876</v>
      </c>
      <c r="H39" s="70">
        <v>9567.5476459757119</v>
      </c>
      <c r="I39" s="69">
        <v>1179.2163</v>
      </c>
      <c r="J39" s="69">
        <v>1013.7842156982887</v>
      </c>
      <c r="K39" s="70">
        <v>1344.6483843017115</v>
      </c>
      <c r="M39" s="67" t="s">
        <v>89</v>
      </c>
      <c r="N39" s="68">
        <f t="shared" si="0"/>
        <v>35</v>
      </c>
      <c r="O39" s="72">
        <v>1339.92</v>
      </c>
      <c r="P39" s="69">
        <v>1182.0447186877113</v>
      </c>
      <c r="Q39" s="70">
        <v>1497.7952813122888</v>
      </c>
      <c r="R39" s="69">
        <v>534.04639999999995</v>
      </c>
      <c r="S39" s="69">
        <v>450.08471210916844</v>
      </c>
      <c r="T39" s="69">
        <v>618.00808789083146</v>
      </c>
      <c r="U39" s="72">
        <v>1548.79</v>
      </c>
      <c r="V39" s="69">
        <v>1413.2907853262732</v>
      </c>
      <c r="W39" s="70">
        <v>1684.2892146737267</v>
      </c>
      <c r="X39" s="69">
        <v>1697.25</v>
      </c>
      <c r="Y39" s="69">
        <v>1497.1156603074614</v>
      </c>
      <c r="Z39" s="69">
        <v>1897.3843396925386</v>
      </c>
      <c r="AA39" s="72">
        <v>1091.6300000000001</v>
      </c>
      <c r="AB39" s="69">
        <v>962.77228407402026</v>
      </c>
      <c r="AC39" s="70">
        <v>1220.48771592598</v>
      </c>
      <c r="AD39" s="69">
        <v>787.82730000000004</v>
      </c>
      <c r="AE39" s="69">
        <v>693.3534684849285</v>
      </c>
      <c r="AF39" s="69">
        <v>882.30113151507157</v>
      </c>
      <c r="AG39" s="72">
        <v>281.70519999999999</v>
      </c>
      <c r="AH39" s="69">
        <v>231.36654743979253</v>
      </c>
      <c r="AI39" s="70">
        <v>332.04385256020748</v>
      </c>
      <c r="AJ39" s="69">
        <v>657.06140000000005</v>
      </c>
      <c r="AK39" s="69">
        <v>539.41215282839903</v>
      </c>
      <c r="AL39" s="69">
        <v>774.71064717160107</v>
      </c>
      <c r="AM39" s="72">
        <v>968.25419999999997</v>
      </c>
      <c r="AN39" s="69">
        <v>846.34336185840232</v>
      </c>
      <c r="AO39" s="70">
        <v>1090.1650381415975</v>
      </c>
      <c r="AQ39" s="67" t="s">
        <v>89</v>
      </c>
      <c r="AR39" s="68">
        <f t="shared" si="1"/>
        <v>35</v>
      </c>
      <c r="AS39" s="72">
        <v>118.62972741448823</v>
      </c>
      <c r="AT39" s="69">
        <v>61.840092471643295</v>
      </c>
      <c r="AU39" s="70">
        <v>175.41936235733317</v>
      </c>
      <c r="AV39" s="69">
        <v>548.28667686444646</v>
      </c>
      <c r="AW39" s="69">
        <v>433.79798234770669</v>
      </c>
      <c r="AX39" s="69">
        <v>662.77537138118623</v>
      </c>
      <c r="AY39" s="72">
        <v>435.18229397580336</v>
      </c>
      <c r="AZ39" s="69">
        <v>354.52475526104166</v>
      </c>
      <c r="BA39" s="70">
        <v>515.839832690565</v>
      </c>
      <c r="BB39" s="69">
        <v>403.92906295144434</v>
      </c>
      <c r="BC39" s="69">
        <v>325.60658280707963</v>
      </c>
      <c r="BD39" s="69">
        <v>482.25154309580904</v>
      </c>
      <c r="BE39" s="72">
        <v>404.23046768929447</v>
      </c>
      <c r="BF39" s="69">
        <v>307.67514473276088</v>
      </c>
      <c r="BG39" s="70">
        <v>500.78579064582806</v>
      </c>
      <c r="BH39" s="69">
        <v>122.84158897780307</v>
      </c>
      <c r="BI39" s="69">
        <v>69.973804486625909</v>
      </c>
      <c r="BJ39" s="69">
        <v>175.70937346898023</v>
      </c>
      <c r="BK39" s="72">
        <v>211.55899142665146</v>
      </c>
      <c r="BL39" s="69">
        <v>172.75073872113674</v>
      </c>
      <c r="BM39" s="70">
        <v>250.36724413216618</v>
      </c>
      <c r="BN39" s="69">
        <v>361.07049893128089</v>
      </c>
      <c r="BO39" s="69">
        <v>314.78194755130824</v>
      </c>
      <c r="BP39" s="70">
        <v>407.35905031125355</v>
      </c>
    </row>
    <row r="40" spans="1:68" x14ac:dyDescent="0.3">
      <c r="A40" s="67" t="s">
        <v>90</v>
      </c>
      <c r="B40" s="71">
        <v>36</v>
      </c>
      <c r="C40" s="69">
        <v>10396.3228</v>
      </c>
      <c r="D40" s="69">
        <v>9757.6400493812616</v>
      </c>
      <c r="E40" s="70">
        <v>11035.005550618738</v>
      </c>
      <c r="F40" s="72">
        <v>9140.16</v>
      </c>
      <c r="G40" s="69">
        <v>8479.1023540242877</v>
      </c>
      <c r="H40" s="70">
        <v>9801.217645975712</v>
      </c>
      <c r="I40" s="69">
        <v>1256.1628000000001</v>
      </c>
      <c r="J40" s="69">
        <v>1090.7307156982886</v>
      </c>
      <c r="K40" s="70">
        <v>1421.5948843017115</v>
      </c>
      <c r="M40" s="67" t="s">
        <v>90</v>
      </c>
      <c r="N40" s="68">
        <f t="shared" si="0"/>
        <v>36</v>
      </c>
      <c r="O40" s="72">
        <v>1377.31</v>
      </c>
      <c r="P40" s="69">
        <v>1219.4347186877112</v>
      </c>
      <c r="Q40" s="70">
        <v>1535.1852813122887</v>
      </c>
      <c r="R40" s="69">
        <v>548.94719999999995</v>
      </c>
      <c r="S40" s="69">
        <v>464.98551210916844</v>
      </c>
      <c r="T40" s="69">
        <v>632.90888789083147</v>
      </c>
      <c r="U40" s="72">
        <v>1592</v>
      </c>
      <c r="V40" s="69">
        <v>1456.5007853262732</v>
      </c>
      <c r="W40" s="70">
        <v>1727.4992146737268</v>
      </c>
      <c r="X40" s="69">
        <v>1717.43</v>
      </c>
      <c r="Y40" s="69">
        <v>1517.2956603074615</v>
      </c>
      <c r="Z40" s="69">
        <v>1917.5643396925386</v>
      </c>
      <c r="AA40" s="72">
        <v>1122.0899999999999</v>
      </c>
      <c r="AB40" s="69">
        <v>993.23228407402007</v>
      </c>
      <c r="AC40" s="70">
        <v>1250.9477159259798</v>
      </c>
      <c r="AD40" s="69">
        <v>809.80909999999994</v>
      </c>
      <c r="AE40" s="69">
        <v>715.33526848492841</v>
      </c>
      <c r="AF40" s="69">
        <v>904.28293151507148</v>
      </c>
      <c r="AG40" s="72">
        <v>303.60109999999997</v>
      </c>
      <c r="AH40" s="69">
        <v>253.26244743979251</v>
      </c>
      <c r="AI40" s="70">
        <v>353.93975256020747</v>
      </c>
      <c r="AJ40" s="69">
        <v>675.39459999999997</v>
      </c>
      <c r="AK40" s="69">
        <v>557.74535282839895</v>
      </c>
      <c r="AL40" s="69">
        <v>793.04384717160099</v>
      </c>
      <c r="AM40" s="72">
        <v>993.58399999999995</v>
      </c>
      <c r="AN40" s="69">
        <v>871.6731618584023</v>
      </c>
      <c r="AO40" s="70">
        <v>1115.4948381415975</v>
      </c>
      <c r="AQ40" s="67" t="s">
        <v>90</v>
      </c>
      <c r="AR40" s="68">
        <f t="shared" si="1"/>
        <v>36</v>
      </c>
      <c r="AS40" s="72">
        <v>142.73670273753117</v>
      </c>
      <c r="AT40" s="69">
        <v>85.278648406300292</v>
      </c>
      <c r="AU40" s="70">
        <v>200.19475706876204</v>
      </c>
      <c r="AV40" s="69">
        <v>612.43416067550072</v>
      </c>
      <c r="AW40" s="69">
        <v>496.59792336784488</v>
      </c>
      <c r="AX40" s="69">
        <v>728.2703979831565</v>
      </c>
      <c r="AY40" s="72">
        <v>472.86152472985452</v>
      </c>
      <c r="AZ40" s="69">
        <v>391.2546391360242</v>
      </c>
      <c r="BA40" s="70">
        <v>554.46841032368491</v>
      </c>
      <c r="BB40" s="69">
        <v>424.64363305926912</v>
      </c>
      <c r="BC40" s="69">
        <v>345.39928989663258</v>
      </c>
      <c r="BD40" s="69">
        <v>503.88797622190566</v>
      </c>
      <c r="BE40" s="72">
        <v>473.52918136197792</v>
      </c>
      <c r="BF40" s="69">
        <v>375.83739309833379</v>
      </c>
      <c r="BG40" s="70">
        <v>571.22096962562205</v>
      </c>
      <c r="BH40" s="69">
        <v>117.80804936458699</v>
      </c>
      <c r="BI40" s="69">
        <v>64.318006036731674</v>
      </c>
      <c r="BJ40" s="69">
        <v>171.29809269244231</v>
      </c>
      <c r="BK40" s="72">
        <v>191.53655004745821</v>
      </c>
      <c r="BL40" s="69">
        <v>152.27152052758547</v>
      </c>
      <c r="BM40" s="70">
        <v>230.80157956733095</v>
      </c>
      <c r="BN40" s="69">
        <v>335.48553355750579</v>
      </c>
      <c r="BO40" s="69">
        <v>289.1658132951369</v>
      </c>
      <c r="BP40" s="70">
        <v>381.80525381987468</v>
      </c>
    </row>
    <row r="41" spans="1:68" x14ac:dyDescent="0.3">
      <c r="A41" s="67" t="s">
        <v>91</v>
      </c>
      <c r="B41" s="71">
        <v>37</v>
      </c>
      <c r="C41" s="69">
        <v>9899.5210999999999</v>
      </c>
      <c r="D41" s="69">
        <v>9260.8383493812617</v>
      </c>
      <c r="E41" s="70">
        <v>10538.203850618738</v>
      </c>
      <c r="F41" s="72">
        <v>8857.48</v>
      </c>
      <c r="G41" s="69">
        <v>8196.4223540242874</v>
      </c>
      <c r="H41" s="70">
        <v>9518.5376459757117</v>
      </c>
      <c r="I41" s="69">
        <v>1042.0410999999999</v>
      </c>
      <c r="J41" s="69">
        <v>876.60901569828854</v>
      </c>
      <c r="K41" s="70">
        <v>1207.4731843017114</v>
      </c>
      <c r="M41" s="67" t="s">
        <v>91</v>
      </c>
      <c r="N41" s="68">
        <f t="shared" si="0"/>
        <v>37</v>
      </c>
      <c r="O41" s="72">
        <v>1344.77</v>
      </c>
      <c r="P41" s="69">
        <v>1186.8947186877112</v>
      </c>
      <c r="Q41" s="70">
        <v>1502.6452813122887</v>
      </c>
      <c r="R41" s="69">
        <v>535.97910000000002</v>
      </c>
      <c r="S41" s="69">
        <v>452.0174121091685</v>
      </c>
      <c r="T41" s="69">
        <v>619.94078789083153</v>
      </c>
      <c r="U41" s="72">
        <v>1554.39</v>
      </c>
      <c r="V41" s="69">
        <v>1418.8907853262733</v>
      </c>
      <c r="W41" s="70">
        <v>1689.8892146737269</v>
      </c>
      <c r="X41" s="69">
        <v>1667.36</v>
      </c>
      <c r="Y41" s="69">
        <v>1467.2256603074613</v>
      </c>
      <c r="Z41" s="69">
        <v>1867.4943396925385</v>
      </c>
      <c r="AA41" s="72">
        <v>1095.58</v>
      </c>
      <c r="AB41" s="69">
        <v>966.72228407402008</v>
      </c>
      <c r="AC41" s="70">
        <v>1224.4377159259798</v>
      </c>
      <c r="AD41" s="69">
        <v>790.67840000000001</v>
      </c>
      <c r="AE41" s="69">
        <v>696.20456848492847</v>
      </c>
      <c r="AF41" s="69">
        <v>885.15223151507155</v>
      </c>
      <c r="AG41" s="72">
        <v>277.25689999999997</v>
      </c>
      <c r="AH41" s="69">
        <v>226.91824743979251</v>
      </c>
      <c r="AI41" s="70">
        <v>327.59555256020747</v>
      </c>
      <c r="AJ41" s="69">
        <v>659.4393</v>
      </c>
      <c r="AK41" s="69">
        <v>541.79005282839898</v>
      </c>
      <c r="AL41" s="69">
        <v>777.08854717160102</v>
      </c>
      <c r="AM41" s="72">
        <v>932.01289999999995</v>
      </c>
      <c r="AN41" s="69">
        <v>810.10206185840229</v>
      </c>
      <c r="AO41" s="70">
        <v>1053.9237381415976</v>
      </c>
      <c r="AQ41" s="67" t="s">
        <v>91</v>
      </c>
      <c r="AR41" s="68">
        <f t="shared" si="1"/>
        <v>37</v>
      </c>
      <c r="AS41" s="72">
        <v>129.56538279684531</v>
      </c>
      <c r="AT41" s="69">
        <v>71.441993913384977</v>
      </c>
      <c r="AU41" s="70">
        <v>187.68877168030565</v>
      </c>
      <c r="AV41" s="69">
        <v>542.6288409825263</v>
      </c>
      <c r="AW41" s="69">
        <v>425.4512799565847</v>
      </c>
      <c r="AX41" s="69">
        <v>659.8064020084679</v>
      </c>
      <c r="AY41" s="72">
        <v>460.27275243372873</v>
      </c>
      <c r="AZ41" s="69">
        <v>377.72090131126407</v>
      </c>
      <c r="BA41" s="70">
        <v>542.82460355619332</v>
      </c>
      <c r="BB41" s="69">
        <v>411.58638526510265</v>
      </c>
      <c r="BC41" s="69">
        <v>331.42443359329366</v>
      </c>
      <c r="BD41" s="69">
        <v>491.74833693691164</v>
      </c>
      <c r="BE41" s="72">
        <v>443.68564622494796</v>
      </c>
      <c r="BF41" s="69">
        <v>344.86263757875849</v>
      </c>
      <c r="BG41" s="70">
        <v>542.50865487113742</v>
      </c>
      <c r="BH41" s="69">
        <v>100.97077687274627</v>
      </c>
      <c r="BI41" s="69">
        <v>46.861346507851501</v>
      </c>
      <c r="BJ41" s="69">
        <v>155.08020723764105</v>
      </c>
      <c r="BK41" s="72">
        <v>226.288659803169</v>
      </c>
      <c r="BL41" s="69">
        <v>186.56896154907005</v>
      </c>
      <c r="BM41" s="70">
        <v>266.00835805726791</v>
      </c>
      <c r="BN41" s="69">
        <v>343.81047744205586</v>
      </c>
      <c r="BO41" s="69">
        <v>297.45790343789696</v>
      </c>
      <c r="BP41" s="70">
        <v>390.16305144621475</v>
      </c>
    </row>
    <row r="42" spans="1:68" x14ac:dyDescent="0.3">
      <c r="A42" s="67" t="s">
        <v>92</v>
      </c>
      <c r="B42" s="71">
        <v>38</v>
      </c>
      <c r="C42" s="69">
        <v>9741.2956000000013</v>
      </c>
      <c r="D42" s="69">
        <v>9102.612849381263</v>
      </c>
      <c r="E42" s="70">
        <v>10379.97835061874</v>
      </c>
      <c r="F42" s="72">
        <v>8670.19</v>
      </c>
      <c r="G42" s="69">
        <v>8009.1323540242884</v>
      </c>
      <c r="H42" s="70">
        <v>9331.2476459757127</v>
      </c>
      <c r="I42" s="69">
        <v>1071.1055999999999</v>
      </c>
      <c r="J42" s="69">
        <v>905.6735156982885</v>
      </c>
      <c r="K42" s="70">
        <v>1236.5376843017114</v>
      </c>
      <c r="M42" s="67" t="s">
        <v>92</v>
      </c>
      <c r="N42" s="68">
        <f t="shared" si="0"/>
        <v>38</v>
      </c>
      <c r="O42" s="72">
        <v>1315.17</v>
      </c>
      <c r="P42" s="69">
        <v>1157.2947186877113</v>
      </c>
      <c r="Q42" s="70">
        <v>1473.0452813122888</v>
      </c>
      <c r="R42" s="69">
        <v>524.18240000000003</v>
      </c>
      <c r="S42" s="69">
        <v>440.22071210916852</v>
      </c>
      <c r="T42" s="69">
        <v>608.14408789083154</v>
      </c>
      <c r="U42" s="72">
        <v>1520.18</v>
      </c>
      <c r="V42" s="69">
        <v>1384.6807853262733</v>
      </c>
      <c r="W42" s="70">
        <v>1655.6792146737268</v>
      </c>
      <c r="X42" s="69">
        <v>1637.27</v>
      </c>
      <c r="Y42" s="69">
        <v>1437.1356603074614</v>
      </c>
      <c r="Z42" s="69">
        <v>1837.4043396925385</v>
      </c>
      <c r="AA42" s="72">
        <v>1071.47</v>
      </c>
      <c r="AB42" s="69">
        <v>942.61228407402018</v>
      </c>
      <c r="AC42" s="70">
        <v>1200.3277159259799</v>
      </c>
      <c r="AD42" s="69">
        <v>773.2758</v>
      </c>
      <c r="AE42" s="69">
        <v>678.80196848492847</v>
      </c>
      <c r="AF42" s="69">
        <v>867.74963151507154</v>
      </c>
      <c r="AG42" s="72">
        <v>266.73500000000001</v>
      </c>
      <c r="AH42" s="69">
        <v>216.39634743979255</v>
      </c>
      <c r="AI42" s="70">
        <v>317.07365256020751</v>
      </c>
      <c r="AJ42" s="69">
        <v>644.92529999999999</v>
      </c>
      <c r="AK42" s="69">
        <v>527.27605282839897</v>
      </c>
      <c r="AL42" s="69">
        <v>762.57454717160101</v>
      </c>
      <c r="AM42" s="72">
        <v>916.97900000000004</v>
      </c>
      <c r="AN42" s="69">
        <v>795.06816185840239</v>
      </c>
      <c r="AO42" s="70">
        <v>1038.8898381415977</v>
      </c>
      <c r="AQ42" s="67" t="s">
        <v>92</v>
      </c>
      <c r="AR42" s="68">
        <f t="shared" si="1"/>
        <v>38</v>
      </c>
      <c r="AS42" s="72">
        <v>132.43443320610282</v>
      </c>
      <c r="AT42" s="69">
        <v>73.648673982812056</v>
      </c>
      <c r="AU42" s="70">
        <v>191.22019242939359</v>
      </c>
      <c r="AV42" s="69">
        <v>573.10270505027063</v>
      </c>
      <c r="AW42" s="69">
        <v>454.5897961994994</v>
      </c>
      <c r="AX42" s="69">
        <v>691.6156139010418</v>
      </c>
      <c r="AY42" s="72">
        <v>422.7193526849095</v>
      </c>
      <c r="AZ42" s="69">
        <v>339.2267460639784</v>
      </c>
      <c r="BA42" s="70">
        <v>506.21195930584059</v>
      </c>
      <c r="BB42" s="69">
        <v>416.73616786444268</v>
      </c>
      <c r="BC42" s="69">
        <v>335.66069583206439</v>
      </c>
      <c r="BD42" s="69">
        <v>497.81163989682096</v>
      </c>
      <c r="BE42" s="72">
        <v>442.78038914031004</v>
      </c>
      <c r="BF42" s="69">
        <v>342.83119994826001</v>
      </c>
      <c r="BG42" s="70">
        <v>542.72957833236012</v>
      </c>
      <c r="BH42" s="69">
        <v>132.95489014985722</v>
      </c>
      <c r="BI42" s="69">
        <v>78.228832253992294</v>
      </c>
      <c r="BJ42" s="69">
        <v>187.68094804572215</v>
      </c>
      <c r="BK42" s="72">
        <v>207.81039513428581</v>
      </c>
      <c r="BL42" s="69">
        <v>167.63805379560554</v>
      </c>
      <c r="BM42" s="70">
        <v>247.98273647296608</v>
      </c>
      <c r="BN42" s="69">
        <v>341.56007125422082</v>
      </c>
      <c r="BO42" s="69">
        <v>295.17291677500702</v>
      </c>
      <c r="BP42" s="70">
        <v>387.94722573343461</v>
      </c>
    </row>
    <row r="43" spans="1:68" x14ac:dyDescent="0.3">
      <c r="A43" s="67" t="s">
        <v>93</v>
      </c>
      <c r="B43" s="71">
        <v>39</v>
      </c>
      <c r="C43" s="69">
        <v>9640.9519</v>
      </c>
      <c r="D43" s="69">
        <v>9002.2691493812617</v>
      </c>
      <c r="E43" s="70">
        <v>10279.634650618738</v>
      </c>
      <c r="F43" s="72">
        <v>8468.98</v>
      </c>
      <c r="G43" s="69">
        <v>7807.9223540242874</v>
      </c>
      <c r="H43" s="70">
        <v>9130.0376459757117</v>
      </c>
      <c r="I43" s="69">
        <v>1171.9719</v>
      </c>
      <c r="J43" s="69">
        <v>1006.5398156982886</v>
      </c>
      <c r="K43" s="70">
        <v>1337.4039843017115</v>
      </c>
      <c r="M43" s="67" t="s">
        <v>93</v>
      </c>
      <c r="N43" s="68">
        <f t="shared" si="0"/>
        <v>39</v>
      </c>
      <c r="O43" s="72">
        <v>1282.51</v>
      </c>
      <c r="P43" s="69">
        <v>1124.6347186877113</v>
      </c>
      <c r="Q43" s="70">
        <v>1440.3852813122887</v>
      </c>
      <c r="R43" s="69">
        <v>511.16430000000003</v>
      </c>
      <c r="S43" s="69">
        <v>427.20261210916851</v>
      </c>
      <c r="T43" s="69">
        <v>595.12598789083154</v>
      </c>
      <c r="U43" s="72">
        <v>1482.43</v>
      </c>
      <c r="V43" s="69">
        <v>1346.9307853262733</v>
      </c>
      <c r="W43" s="70">
        <v>1617.9292146737268</v>
      </c>
      <c r="X43" s="69">
        <v>1611.85</v>
      </c>
      <c r="Y43" s="69">
        <v>1411.7156603074613</v>
      </c>
      <c r="Z43" s="69">
        <v>1811.9843396925385</v>
      </c>
      <c r="AA43" s="72">
        <v>1044.8599999999999</v>
      </c>
      <c r="AB43" s="69">
        <v>916.00228407402005</v>
      </c>
      <c r="AC43" s="70">
        <v>1173.7177159259797</v>
      </c>
      <c r="AD43" s="69">
        <v>754.07159999999999</v>
      </c>
      <c r="AE43" s="69">
        <v>659.59776848492845</v>
      </c>
      <c r="AF43" s="69">
        <v>848.54543151507153</v>
      </c>
      <c r="AG43" s="72">
        <v>252.5855</v>
      </c>
      <c r="AH43" s="69">
        <v>202.24684743979253</v>
      </c>
      <c r="AI43" s="70">
        <v>302.92415256020746</v>
      </c>
      <c r="AJ43" s="69">
        <v>628.90859999999998</v>
      </c>
      <c r="AK43" s="69">
        <v>511.25935282839896</v>
      </c>
      <c r="AL43" s="69">
        <v>746.557847171601</v>
      </c>
      <c r="AM43" s="72">
        <v>900.59829999999999</v>
      </c>
      <c r="AN43" s="69">
        <v>778.68746185840234</v>
      </c>
      <c r="AO43" s="70">
        <v>1022.5091381415976</v>
      </c>
      <c r="AQ43" s="67" t="s">
        <v>93</v>
      </c>
      <c r="AR43" s="68">
        <f t="shared" si="1"/>
        <v>39</v>
      </c>
      <c r="AS43" s="72">
        <v>124.4669790684365</v>
      </c>
      <c r="AT43" s="69">
        <v>65.021698925869856</v>
      </c>
      <c r="AU43" s="70">
        <v>183.91225921100315</v>
      </c>
      <c r="AV43" s="69">
        <v>524.08509074048072</v>
      </c>
      <c r="AW43" s="69">
        <v>404.24257853637982</v>
      </c>
      <c r="AX43" s="69">
        <v>643.92760294458162</v>
      </c>
      <c r="AY43" s="72">
        <v>402.20431616112194</v>
      </c>
      <c r="AZ43" s="69">
        <v>317.77500103461182</v>
      </c>
      <c r="BA43" s="70">
        <v>486.63363128763206</v>
      </c>
      <c r="BB43" s="69">
        <v>393.43319507775419</v>
      </c>
      <c r="BC43" s="69">
        <v>311.44813251610475</v>
      </c>
      <c r="BD43" s="69">
        <v>475.41825763940363</v>
      </c>
      <c r="BE43" s="72">
        <v>393.89316766960127</v>
      </c>
      <c r="BF43" s="69">
        <v>292.82264259607632</v>
      </c>
      <c r="BG43" s="70">
        <v>494.96369274312622</v>
      </c>
      <c r="BH43" s="69">
        <v>127.50109736427379</v>
      </c>
      <c r="BI43" s="69">
        <v>72.161064579103936</v>
      </c>
      <c r="BJ43" s="69">
        <v>182.84113014944364</v>
      </c>
      <c r="BK43" s="72">
        <v>194.98093562115793</v>
      </c>
      <c r="BL43" s="69">
        <v>154.35789840240039</v>
      </c>
      <c r="BM43" s="70">
        <v>235.60397283991546</v>
      </c>
      <c r="BN43" s="69">
        <v>347.34211214793964</v>
      </c>
      <c r="BO43" s="69">
        <v>300.91860890090254</v>
      </c>
      <c r="BP43" s="70">
        <v>393.76561539497675</v>
      </c>
    </row>
    <row r="44" spans="1:68" x14ac:dyDescent="0.3">
      <c r="A44" s="67" t="s">
        <v>94</v>
      </c>
      <c r="B44" s="71">
        <v>40</v>
      </c>
      <c r="C44" s="69">
        <v>10104.8534</v>
      </c>
      <c r="D44" s="69">
        <v>9466.1706493812617</v>
      </c>
      <c r="E44" s="70">
        <v>10743.536150618738</v>
      </c>
      <c r="F44" s="72">
        <v>8838.7199999999993</v>
      </c>
      <c r="G44" s="69">
        <v>8177.6623540242872</v>
      </c>
      <c r="H44" s="70">
        <v>9499.7776459757115</v>
      </c>
      <c r="I44" s="69">
        <v>1266.1333999999999</v>
      </c>
      <c r="J44" s="69">
        <v>1100.7013156982885</v>
      </c>
      <c r="K44" s="70">
        <v>1431.5654843017114</v>
      </c>
      <c r="M44" s="67" t="s">
        <v>94</v>
      </c>
      <c r="N44" s="68">
        <f t="shared" si="0"/>
        <v>40</v>
      </c>
      <c r="O44" s="72">
        <v>1327.75</v>
      </c>
      <c r="P44" s="69">
        <v>1169.8747186877113</v>
      </c>
      <c r="Q44" s="70">
        <v>1485.6252813122887</v>
      </c>
      <c r="R44" s="69">
        <v>529.19590000000005</v>
      </c>
      <c r="S44" s="69">
        <v>445.23421210916854</v>
      </c>
      <c r="T44" s="69">
        <v>613.15758789083156</v>
      </c>
      <c r="U44" s="72">
        <v>1534.72</v>
      </c>
      <c r="V44" s="69">
        <v>1399.2207853262732</v>
      </c>
      <c r="W44" s="70">
        <v>1670.2192146737268</v>
      </c>
      <c r="X44" s="69">
        <v>1718.28</v>
      </c>
      <c r="Y44" s="69">
        <v>1518.1456603074614</v>
      </c>
      <c r="Z44" s="69">
        <v>1918.4143396925385</v>
      </c>
      <c r="AA44" s="72">
        <v>1081.72</v>
      </c>
      <c r="AB44" s="69">
        <v>952.86228407402018</v>
      </c>
      <c r="AC44" s="70">
        <v>1210.5777159259799</v>
      </c>
      <c r="AD44" s="69">
        <v>780.67179999999996</v>
      </c>
      <c r="AE44" s="69">
        <v>686.19796848492842</v>
      </c>
      <c r="AF44" s="69">
        <v>875.1456315150715</v>
      </c>
      <c r="AG44" s="72">
        <v>277.22640000000001</v>
      </c>
      <c r="AH44" s="69">
        <v>226.88774743979255</v>
      </c>
      <c r="AI44" s="70">
        <v>327.5650525602075</v>
      </c>
      <c r="AJ44" s="69">
        <v>651.09370000000001</v>
      </c>
      <c r="AK44" s="69">
        <v>533.44445282839899</v>
      </c>
      <c r="AL44" s="69">
        <v>768.74294717160103</v>
      </c>
      <c r="AM44" s="72">
        <v>938.06079999999997</v>
      </c>
      <c r="AN44" s="69">
        <v>816.14996185840232</v>
      </c>
      <c r="AO44" s="70">
        <v>1059.9716381415976</v>
      </c>
      <c r="AQ44" s="67" t="s">
        <v>94</v>
      </c>
      <c r="AR44" s="68">
        <f t="shared" si="1"/>
        <v>40</v>
      </c>
      <c r="AS44" s="72">
        <v>135.11756893526493</v>
      </c>
      <c r="AT44" s="69">
        <v>75.0155079571106</v>
      </c>
      <c r="AU44" s="70">
        <v>195.21962991341925</v>
      </c>
      <c r="AV44" s="69">
        <v>513.68502483709847</v>
      </c>
      <c r="AW44" s="69">
        <v>392.51843332652334</v>
      </c>
      <c r="AX44" s="69">
        <v>634.8516163476736</v>
      </c>
      <c r="AY44" s="72">
        <v>439.5933059288127</v>
      </c>
      <c r="AZ44" s="69">
        <v>354.23117399996107</v>
      </c>
      <c r="BA44" s="70">
        <v>524.95543785766426</v>
      </c>
      <c r="BB44" s="69">
        <v>437.33824349804485</v>
      </c>
      <c r="BC44" s="69">
        <v>354.44736944445174</v>
      </c>
      <c r="BD44" s="69">
        <v>520.22911755163796</v>
      </c>
      <c r="BE44" s="72">
        <v>433.00099114533856</v>
      </c>
      <c r="BF44" s="69">
        <v>330.81378895713146</v>
      </c>
      <c r="BG44" s="70">
        <v>535.18819333354566</v>
      </c>
      <c r="BH44" s="69">
        <v>127.23758844919675</v>
      </c>
      <c r="BI44" s="69">
        <v>71.286131630244483</v>
      </c>
      <c r="BJ44" s="69">
        <v>183.18904526814902</v>
      </c>
      <c r="BK44" s="72">
        <v>205.06991313605633</v>
      </c>
      <c r="BL44" s="69">
        <v>163.99805252434552</v>
      </c>
      <c r="BM44" s="70">
        <v>246.14177374776713</v>
      </c>
      <c r="BN44" s="69">
        <v>338.6455100387081</v>
      </c>
      <c r="BO44" s="69">
        <v>292.1838485004032</v>
      </c>
      <c r="BP44" s="70">
        <v>385.10717157701299</v>
      </c>
    </row>
    <row r="45" spans="1:68" x14ac:dyDescent="0.3">
      <c r="A45" s="67" t="s">
        <v>95</v>
      </c>
      <c r="B45" s="71">
        <v>41</v>
      </c>
      <c r="C45" s="69">
        <v>9618.0601999999999</v>
      </c>
      <c r="D45" s="69">
        <v>8979.3774493812616</v>
      </c>
      <c r="E45" s="70">
        <v>10256.742950618738</v>
      </c>
      <c r="F45" s="72">
        <v>8531.7199999999993</v>
      </c>
      <c r="G45" s="69">
        <v>7870.6623540242872</v>
      </c>
      <c r="H45" s="70">
        <v>9192.7776459757115</v>
      </c>
      <c r="I45" s="69">
        <v>1086.3402000000001</v>
      </c>
      <c r="J45" s="69">
        <v>920.90811569828873</v>
      </c>
      <c r="K45" s="70">
        <v>1251.7722843017116</v>
      </c>
      <c r="M45" s="67" t="s">
        <v>95</v>
      </c>
      <c r="N45" s="68">
        <f t="shared" si="0"/>
        <v>41</v>
      </c>
      <c r="O45" s="72">
        <v>1293.45</v>
      </c>
      <c r="P45" s="69">
        <v>1135.5747186877113</v>
      </c>
      <c r="Q45" s="70">
        <v>1451.3252813122888</v>
      </c>
      <c r="R45" s="69">
        <v>515.52239999999995</v>
      </c>
      <c r="S45" s="69">
        <v>431.56071210916843</v>
      </c>
      <c r="T45" s="69">
        <v>599.48408789083146</v>
      </c>
      <c r="U45" s="72">
        <v>1495.07</v>
      </c>
      <c r="V45" s="69">
        <v>1359.5707853262732</v>
      </c>
      <c r="W45" s="70">
        <v>1630.5692146737267</v>
      </c>
      <c r="X45" s="69">
        <v>1633.86</v>
      </c>
      <c r="Y45" s="69">
        <v>1433.7256603074613</v>
      </c>
      <c r="Z45" s="69">
        <v>1833.9943396925385</v>
      </c>
      <c r="AA45" s="72">
        <v>1053.77</v>
      </c>
      <c r="AB45" s="69">
        <v>924.91228407402014</v>
      </c>
      <c r="AC45" s="70">
        <v>1182.6277159259798</v>
      </c>
      <c r="AD45" s="69">
        <v>760.50059999999996</v>
      </c>
      <c r="AE45" s="69">
        <v>666.02676848492843</v>
      </c>
      <c r="AF45" s="69">
        <v>854.9744315150715</v>
      </c>
      <c r="AG45" s="72">
        <v>263.11680000000001</v>
      </c>
      <c r="AH45" s="69">
        <v>212.77814743979255</v>
      </c>
      <c r="AI45" s="70">
        <v>313.4554525602075</v>
      </c>
      <c r="AJ45" s="69">
        <v>634.27049999999997</v>
      </c>
      <c r="AK45" s="69">
        <v>516.62125282839895</v>
      </c>
      <c r="AL45" s="69">
        <v>751.91974717160099</v>
      </c>
      <c r="AM45" s="72">
        <v>882.16560000000004</v>
      </c>
      <c r="AN45" s="69">
        <v>760.25476185840239</v>
      </c>
      <c r="AO45" s="70">
        <v>1004.0764381415977</v>
      </c>
      <c r="AQ45" s="67" t="s">
        <v>95</v>
      </c>
      <c r="AR45" s="68">
        <f t="shared" si="1"/>
        <v>41</v>
      </c>
      <c r="AS45" s="72">
        <v>118.17894652585967</v>
      </c>
      <c r="AT45" s="69">
        <v>57.422740567499716</v>
      </c>
      <c r="AU45" s="70">
        <v>178.93515248421963</v>
      </c>
      <c r="AV45" s="69">
        <v>499.73026843708209</v>
      </c>
      <c r="AW45" s="69">
        <v>377.2449115411722</v>
      </c>
      <c r="AX45" s="69">
        <v>622.21562533299198</v>
      </c>
      <c r="AY45" s="72">
        <v>436.20246719882493</v>
      </c>
      <c r="AZ45" s="69">
        <v>349.91126213683725</v>
      </c>
      <c r="BA45" s="70">
        <v>522.49367226081256</v>
      </c>
      <c r="BB45" s="69">
        <v>402.86264777575627</v>
      </c>
      <c r="BC45" s="69">
        <v>319.06959751914206</v>
      </c>
      <c r="BD45" s="69">
        <v>486.65569803237048</v>
      </c>
      <c r="BE45" s="72">
        <v>395.35478293695627</v>
      </c>
      <c r="BF45" s="69">
        <v>292.05538518898345</v>
      </c>
      <c r="BG45" s="70">
        <v>498.65418068492909</v>
      </c>
      <c r="BH45" s="69">
        <v>131.84150470346376</v>
      </c>
      <c r="BI45" s="69">
        <v>75.281077675875679</v>
      </c>
      <c r="BJ45" s="69">
        <v>188.40193173105183</v>
      </c>
      <c r="BK45" s="72">
        <v>188.50253924147989</v>
      </c>
      <c r="BL45" s="69">
        <v>146.98365649758927</v>
      </c>
      <c r="BM45" s="70">
        <v>230.02142198537052</v>
      </c>
      <c r="BN45" s="69">
        <v>344.08009539865151</v>
      </c>
      <c r="BO45" s="69">
        <v>297.57842515836052</v>
      </c>
      <c r="BP45" s="70">
        <v>390.5817656389425</v>
      </c>
    </row>
    <row r="46" spans="1:68" x14ac:dyDescent="0.3">
      <c r="A46" s="67" t="s">
        <v>96</v>
      </c>
      <c r="B46" s="71">
        <v>42</v>
      </c>
      <c r="C46" s="69">
        <v>9294.8824000000004</v>
      </c>
      <c r="D46" s="69">
        <v>8656.1996493812621</v>
      </c>
      <c r="E46" s="70">
        <v>9933.5651506187387</v>
      </c>
      <c r="F46" s="72">
        <v>8251.59</v>
      </c>
      <c r="G46" s="69">
        <v>7590.532354024288</v>
      </c>
      <c r="H46" s="70">
        <v>8912.6476459757123</v>
      </c>
      <c r="I46" s="69">
        <v>1043.2924</v>
      </c>
      <c r="J46" s="69">
        <v>877.86031569828867</v>
      </c>
      <c r="K46" s="70">
        <v>1208.7244843017115</v>
      </c>
      <c r="M46" s="67" t="s">
        <v>96</v>
      </c>
      <c r="N46" s="68">
        <f t="shared" si="0"/>
        <v>42</v>
      </c>
      <c r="O46" s="72">
        <v>1247.3</v>
      </c>
      <c r="P46" s="69">
        <v>1089.4247186877112</v>
      </c>
      <c r="Q46" s="70">
        <v>1405.1752813122887</v>
      </c>
      <c r="R46" s="69">
        <v>497.12889999999999</v>
      </c>
      <c r="S46" s="69">
        <v>413.16721210916847</v>
      </c>
      <c r="T46" s="69">
        <v>581.09058789083144</v>
      </c>
      <c r="U46" s="72">
        <v>1441.72</v>
      </c>
      <c r="V46" s="69">
        <v>1306.2207853262732</v>
      </c>
      <c r="W46" s="70">
        <v>1577.2192146737268</v>
      </c>
      <c r="X46" s="69">
        <v>1569.27</v>
      </c>
      <c r="Y46" s="69">
        <v>1369.1356603074614</v>
      </c>
      <c r="Z46" s="69">
        <v>1769.4043396925385</v>
      </c>
      <c r="AA46" s="72">
        <v>1016.17</v>
      </c>
      <c r="AB46" s="69">
        <v>887.31228407402</v>
      </c>
      <c r="AC46" s="70">
        <v>1145.0277159259799</v>
      </c>
      <c r="AD46" s="69">
        <v>733.36649999999997</v>
      </c>
      <c r="AE46" s="69">
        <v>638.89266848492844</v>
      </c>
      <c r="AF46" s="69">
        <v>827.84033151507151</v>
      </c>
      <c r="AG46" s="72">
        <v>256.36770000000001</v>
      </c>
      <c r="AH46" s="69">
        <v>206.02904743979255</v>
      </c>
      <c r="AI46" s="70">
        <v>306.70635256020751</v>
      </c>
      <c r="AJ46" s="69">
        <v>611.64020000000005</v>
      </c>
      <c r="AK46" s="69">
        <v>493.99095282839903</v>
      </c>
      <c r="AL46" s="69">
        <v>729.28944717160107</v>
      </c>
      <c r="AM46" s="72">
        <v>878.62660000000005</v>
      </c>
      <c r="AN46" s="69">
        <v>756.7157618584024</v>
      </c>
      <c r="AO46" s="70">
        <v>1000.5374381415977</v>
      </c>
      <c r="AQ46" s="67" t="s">
        <v>96</v>
      </c>
      <c r="AR46" s="68">
        <f t="shared" si="1"/>
        <v>42</v>
      </c>
      <c r="AS46" s="72">
        <v>128.1171836152578</v>
      </c>
      <c r="AT46" s="69">
        <v>66.709369093471352</v>
      </c>
      <c r="AU46" s="70">
        <v>189.52499813704424</v>
      </c>
      <c r="AV46" s="69">
        <v>484.80593190482227</v>
      </c>
      <c r="AW46" s="69">
        <v>361.00692307510951</v>
      </c>
      <c r="AX46" s="69">
        <v>608.60494073453503</v>
      </c>
      <c r="AY46" s="72">
        <v>424.54118484919172</v>
      </c>
      <c r="AZ46" s="69">
        <v>337.3245090919911</v>
      </c>
      <c r="BA46" s="70">
        <v>511.75786060639234</v>
      </c>
      <c r="BB46" s="69">
        <v>394.37929354009555</v>
      </c>
      <c r="BC46" s="69">
        <v>309.68756522678603</v>
      </c>
      <c r="BD46" s="69">
        <v>479.07102185340506</v>
      </c>
      <c r="BE46" s="72">
        <v>387.30124940398747</v>
      </c>
      <c r="BF46" s="69">
        <v>282.8939685828762</v>
      </c>
      <c r="BG46" s="70">
        <v>491.70853022509874</v>
      </c>
      <c r="BH46" s="69">
        <v>111.58709026050191</v>
      </c>
      <c r="BI46" s="69">
        <v>54.420054277978508</v>
      </c>
      <c r="BJ46" s="69">
        <v>168.75412624302533</v>
      </c>
      <c r="BK46" s="72">
        <v>197.45092539131076</v>
      </c>
      <c r="BL46" s="69">
        <v>155.486753822796</v>
      </c>
      <c r="BM46" s="70">
        <v>239.41509695982552</v>
      </c>
      <c r="BN46" s="69">
        <v>329.47290057773915</v>
      </c>
      <c r="BO46" s="69">
        <v>282.92933069553879</v>
      </c>
      <c r="BP46" s="70">
        <v>376.01647045993951</v>
      </c>
    </row>
    <row r="47" spans="1:68" x14ac:dyDescent="0.3">
      <c r="A47" s="67" t="s">
        <v>97</v>
      </c>
      <c r="B47" s="71">
        <v>43</v>
      </c>
      <c r="C47" s="69">
        <v>9277.759399999999</v>
      </c>
      <c r="D47" s="69">
        <v>8639.0766493812607</v>
      </c>
      <c r="E47" s="70">
        <v>9916.4421506187373</v>
      </c>
      <c r="F47" s="72">
        <v>8210.9599999999991</v>
      </c>
      <c r="G47" s="69">
        <v>7549.902354024287</v>
      </c>
      <c r="H47" s="70">
        <v>8872.0176459757113</v>
      </c>
      <c r="I47" s="69">
        <v>1066.7994000000001</v>
      </c>
      <c r="J47" s="69">
        <v>901.36731569828873</v>
      </c>
      <c r="K47" s="70">
        <v>1232.2314843017116</v>
      </c>
      <c r="M47" s="67" t="s">
        <v>97</v>
      </c>
      <c r="N47" s="68">
        <f t="shared" si="0"/>
        <v>43</v>
      </c>
      <c r="O47" s="72">
        <v>1244.67</v>
      </c>
      <c r="P47" s="69">
        <v>1086.7947186877113</v>
      </c>
      <c r="Q47" s="70">
        <v>1402.5452813122888</v>
      </c>
      <c r="R47" s="69">
        <v>496.0831</v>
      </c>
      <c r="S47" s="69">
        <v>412.12141210916849</v>
      </c>
      <c r="T47" s="69">
        <v>580.04478789083146</v>
      </c>
      <c r="U47" s="72">
        <v>1438.69</v>
      </c>
      <c r="V47" s="69">
        <v>1303.1907853262733</v>
      </c>
      <c r="W47" s="70">
        <v>1574.1892146737268</v>
      </c>
      <c r="X47" s="69">
        <v>1548.45</v>
      </c>
      <c r="Y47" s="69">
        <v>1348.3156603074615</v>
      </c>
      <c r="Z47" s="69">
        <v>1748.5843396925386</v>
      </c>
      <c r="AA47" s="72">
        <v>1014.03</v>
      </c>
      <c r="AB47" s="69">
        <v>885.17228407402013</v>
      </c>
      <c r="AC47" s="70">
        <v>1142.8877159259798</v>
      </c>
      <c r="AD47" s="69">
        <v>731.82370000000003</v>
      </c>
      <c r="AE47" s="69">
        <v>637.34986848492849</v>
      </c>
      <c r="AF47" s="69">
        <v>826.29753151507157</v>
      </c>
      <c r="AG47" s="72">
        <v>268.34129999999999</v>
      </c>
      <c r="AH47" s="69">
        <v>218.00264743979253</v>
      </c>
      <c r="AI47" s="70">
        <v>318.67995256020743</v>
      </c>
      <c r="AJ47" s="69">
        <v>610.35339999999997</v>
      </c>
      <c r="AK47" s="69">
        <v>492.70415282839895</v>
      </c>
      <c r="AL47" s="69">
        <v>728.00264717160098</v>
      </c>
      <c r="AM47" s="72">
        <v>858.50559999999996</v>
      </c>
      <c r="AN47" s="69">
        <v>736.59476185840231</v>
      </c>
      <c r="AO47" s="70">
        <v>980.41643814159761</v>
      </c>
      <c r="AQ47" s="67" t="s">
        <v>97</v>
      </c>
      <c r="AR47" s="68">
        <f t="shared" si="1"/>
        <v>43</v>
      </c>
      <c r="AS47" s="72">
        <v>121.76440526829147</v>
      </c>
      <c r="AT47" s="69">
        <v>59.707423657037729</v>
      </c>
      <c r="AU47" s="70">
        <v>183.8213868795452</v>
      </c>
      <c r="AV47" s="69">
        <v>481.81631624168392</v>
      </c>
      <c r="AW47" s="69">
        <v>356.70857752365362</v>
      </c>
      <c r="AX47" s="69">
        <v>606.92405495971423</v>
      </c>
      <c r="AY47" s="72">
        <v>385.86099134984636</v>
      </c>
      <c r="AZ47" s="69">
        <v>297.72231248937254</v>
      </c>
      <c r="BA47" s="70">
        <v>473.99967021032018</v>
      </c>
      <c r="BB47" s="69">
        <v>388.72936891706769</v>
      </c>
      <c r="BC47" s="69">
        <v>303.14232975123468</v>
      </c>
      <c r="BD47" s="69">
        <v>474.31640808290069</v>
      </c>
      <c r="BE47" s="72">
        <v>389.40855578258152</v>
      </c>
      <c r="BF47" s="69">
        <v>283.8975429505258</v>
      </c>
      <c r="BG47" s="70">
        <v>494.91956861463723</v>
      </c>
      <c r="BH47" s="69">
        <v>115.13048032158014</v>
      </c>
      <c r="BI47" s="69">
        <v>57.359108251683359</v>
      </c>
      <c r="BJ47" s="69">
        <v>172.90185239147692</v>
      </c>
      <c r="BK47" s="72">
        <v>183.45303145844173</v>
      </c>
      <c r="BL47" s="69">
        <v>141.04523949191764</v>
      </c>
      <c r="BM47" s="70">
        <v>225.86082342496582</v>
      </c>
      <c r="BN47" s="69">
        <v>353.15942330772344</v>
      </c>
      <c r="BO47" s="69">
        <v>306.57202268728935</v>
      </c>
      <c r="BP47" s="70">
        <v>399.74682392815754</v>
      </c>
    </row>
    <row r="48" spans="1:68" x14ac:dyDescent="0.3">
      <c r="A48" s="67" t="s">
        <v>98</v>
      </c>
      <c r="B48" s="71">
        <v>44</v>
      </c>
      <c r="C48" s="69">
        <v>9568.0064000000002</v>
      </c>
      <c r="D48" s="69">
        <v>8929.3236493812619</v>
      </c>
      <c r="E48" s="70">
        <v>10206.689150618738</v>
      </c>
      <c r="F48" s="72">
        <v>8372.09</v>
      </c>
      <c r="G48" s="69">
        <v>7711.032354024288</v>
      </c>
      <c r="H48" s="70">
        <v>9033.1476459757123</v>
      </c>
      <c r="I48" s="69">
        <v>1195.9164000000001</v>
      </c>
      <c r="J48" s="69">
        <v>1030.4843156982886</v>
      </c>
      <c r="K48" s="70">
        <v>1361.3484843017116</v>
      </c>
      <c r="M48" s="67" t="s">
        <v>98</v>
      </c>
      <c r="N48" s="68">
        <f t="shared" si="0"/>
        <v>44</v>
      </c>
      <c r="O48" s="72">
        <v>1276.8</v>
      </c>
      <c r="P48" s="69">
        <v>1118.9247186877112</v>
      </c>
      <c r="Q48" s="70">
        <v>1434.6752813122887</v>
      </c>
      <c r="R48" s="69">
        <v>508.88909999999998</v>
      </c>
      <c r="S48" s="69">
        <v>424.92741210916847</v>
      </c>
      <c r="T48" s="69">
        <v>592.8507878908315</v>
      </c>
      <c r="U48" s="72">
        <v>1475.83</v>
      </c>
      <c r="V48" s="69">
        <v>1340.3307853262731</v>
      </c>
      <c r="W48" s="70">
        <v>1611.3292146737267</v>
      </c>
      <c r="X48" s="69">
        <v>1579.57</v>
      </c>
      <c r="Y48" s="69">
        <v>1379.4356603074614</v>
      </c>
      <c r="Z48" s="69">
        <v>1779.7043396925385</v>
      </c>
      <c r="AA48" s="72">
        <v>1040.21</v>
      </c>
      <c r="AB48" s="69">
        <v>911.35228407402019</v>
      </c>
      <c r="AC48" s="70">
        <v>1169.0677159259799</v>
      </c>
      <c r="AD48" s="69">
        <v>750.71519999999998</v>
      </c>
      <c r="AE48" s="69">
        <v>656.24136848492844</v>
      </c>
      <c r="AF48" s="69">
        <v>845.18903151507152</v>
      </c>
      <c r="AG48" s="72">
        <v>253.9008</v>
      </c>
      <c r="AH48" s="69">
        <v>203.56214743979254</v>
      </c>
      <c r="AI48" s="70">
        <v>304.2394525602075</v>
      </c>
      <c r="AJ48" s="69">
        <v>626.10929999999996</v>
      </c>
      <c r="AK48" s="69">
        <v>508.46005282839894</v>
      </c>
      <c r="AL48" s="69">
        <v>743.75854717160098</v>
      </c>
      <c r="AM48" s="72">
        <v>860.06299999999999</v>
      </c>
      <c r="AN48" s="69">
        <v>738.15216185840234</v>
      </c>
      <c r="AO48" s="70">
        <v>981.97383814159764</v>
      </c>
      <c r="AQ48" s="67" t="s">
        <v>98</v>
      </c>
      <c r="AR48" s="68">
        <f t="shared" si="1"/>
        <v>44</v>
      </c>
      <c r="AS48" s="72">
        <v>126.29948617675694</v>
      </c>
      <c r="AT48" s="69">
        <v>63.595688231640345</v>
      </c>
      <c r="AU48" s="70">
        <v>189.00328412187355</v>
      </c>
      <c r="AV48" s="69">
        <v>481.82331563799676</v>
      </c>
      <c r="AW48" s="69">
        <v>355.41158618766838</v>
      </c>
      <c r="AX48" s="69">
        <v>608.23504508832514</v>
      </c>
      <c r="AY48" s="72">
        <v>387.93395145702902</v>
      </c>
      <c r="AZ48" s="69">
        <v>298.87660823918804</v>
      </c>
      <c r="BA48" s="70">
        <v>476.99129467487001</v>
      </c>
      <c r="BB48" s="69">
        <v>392.84183815859978</v>
      </c>
      <c r="BC48" s="69">
        <v>306.3627302285106</v>
      </c>
      <c r="BD48" s="69">
        <v>479.32094608868897</v>
      </c>
      <c r="BE48" s="72">
        <v>403.30825196735094</v>
      </c>
      <c r="BF48" s="69">
        <v>296.69750394466502</v>
      </c>
      <c r="BG48" s="70">
        <v>509.91899999003687</v>
      </c>
      <c r="BH48" s="69">
        <v>123.82671777080448</v>
      </c>
      <c r="BI48" s="69">
        <v>65.453198027684408</v>
      </c>
      <c r="BJ48" s="69">
        <v>182.20023751392455</v>
      </c>
      <c r="BK48" s="72">
        <v>172.06734131372397</v>
      </c>
      <c r="BL48" s="69">
        <v>129.21753538173124</v>
      </c>
      <c r="BM48" s="70">
        <v>214.91714724571671</v>
      </c>
      <c r="BN48" s="69">
        <v>330.7300178303347</v>
      </c>
      <c r="BO48" s="69">
        <v>284.09681560652484</v>
      </c>
      <c r="BP48" s="70">
        <v>377.36322005414456</v>
      </c>
    </row>
    <row r="49" spans="1:68" x14ac:dyDescent="0.3">
      <c r="A49" s="67" t="s">
        <v>99</v>
      </c>
      <c r="B49" s="71">
        <v>45</v>
      </c>
      <c r="C49" s="69">
        <v>9424.1093000000001</v>
      </c>
      <c r="D49" s="69">
        <v>8785.4265493812618</v>
      </c>
      <c r="E49" s="70">
        <v>10062.792050618738</v>
      </c>
      <c r="F49" s="72">
        <v>8283.1200000000008</v>
      </c>
      <c r="G49" s="69">
        <v>7622.0623540242887</v>
      </c>
      <c r="H49" s="70">
        <v>8944.1776459757129</v>
      </c>
      <c r="I49" s="69">
        <v>1140.9893</v>
      </c>
      <c r="J49" s="69">
        <v>975.55721569828859</v>
      </c>
      <c r="K49" s="70">
        <v>1306.4213843017114</v>
      </c>
      <c r="M49" s="67" t="s">
        <v>99</v>
      </c>
      <c r="N49" s="68">
        <f t="shared" si="0"/>
        <v>45</v>
      </c>
      <c r="O49" s="72">
        <v>1263.99</v>
      </c>
      <c r="P49" s="69">
        <v>1106.1147186877113</v>
      </c>
      <c r="Q49" s="70">
        <v>1421.8652813122887</v>
      </c>
      <c r="R49" s="69">
        <v>503.78410000000002</v>
      </c>
      <c r="S49" s="69">
        <v>419.82241210916851</v>
      </c>
      <c r="T49" s="69">
        <v>587.74578789083148</v>
      </c>
      <c r="U49" s="72">
        <v>1461.02</v>
      </c>
      <c r="V49" s="69">
        <v>1325.5207853262732</v>
      </c>
      <c r="W49" s="70">
        <v>1596.5192146737268</v>
      </c>
      <c r="X49" s="69">
        <v>1560.69</v>
      </c>
      <c r="Y49" s="69">
        <v>1360.5556603074615</v>
      </c>
      <c r="Z49" s="69">
        <v>1760.8243396925386</v>
      </c>
      <c r="AA49" s="72">
        <v>1029.77</v>
      </c>
      <c r="AB49" s="69">
        <v>900.91228407402014</v>
      </c>
      <c r="AC49" s="70">
        <v>1158.6277159259798</v>
      </c>
      <c r="AD49" s="69">
        <v>743.18430000000001</v>
      </c>
      <c r="AE49" s="69">
        <v>648.71046848492847</v>
      </c>
      <c r="AF49" s="69">
        <v>837.65813151507155</v>
      </c>
      <c r="AG49" s="72">
        <v>262.62990000000002</v>
      </c>
      <c r="AH49" s="69">
        <v>212.29124743979256</v>
      </c>
      <c r="AI49" s="70">
        <v>312.96855256020751</v>
      </c>
      <c r="AJ49" s="69">
        <v>619.82839999999999</v>
      </c>
      <c r="AK49" s="69">
        <v>502.17915282839897</v>
      </c>
      <c r="AL49" s="69">
        <v>737.47764717160101</v>
      </c>
      <c r="AM49" s="72">
        <v>838.22379999999998</v>
      </c>
      <c r="AN49" s="69">
        <v>716.31296185840233</v>
      </c>
      <c r="AO49" s="70">
        <v>960.13463814159763</v>
      </c>
      <c r="AQ49" s="67" t="s">
        <v>99</v>
      </c>
      <c r="AR49" s="68">
        <f t="shared" si="1"/>
        <v>45</v>
      </c>
      <c r="AS49" s="72">
        <v>112.00621009073838</v>
      </c>
      <c r="AT49" s="69">
        <v>48.657859822677104</v>
      </c>
      <c r="AU49" s="70">
        <v>175.35456035879966</v>
      </c>
      <c r="AV49" s="69">
        <v>467.95877950786291</v>
      </c>
      <c r="AW49" s="69">
        <v>340.24762360276088</v>
      </c>
      <c r="AX49" s="69">
        <v>595.66993541296495</v>
      </c>
      <c r="AY49" s="72">
        <v>424.66552362361358</v>
      </c>
      <c r="AZ49" s="69">
        <v>334.69273159202476</v>
      </c>
      <c r="BA49" s="70">
        <v>514.6383156552024</v>
      </c>
      <c r="BB49" s="69">
        <v>416.43708375544071</v>
      </c>
      <c r="BC49" s="69">
        <v>329.06902951381687</v>
      </c>
      <c r="BD49" s="69">
        <v>503.80513799706455</v>
      </c>
      <c r="BE49" s="72">
        <v>374.93404674588226</v>
      </c>
      <c r="BF49" s="69">
        <v>267.22741286714279</v>
      </c>
      <c r="BG49" s="70">
        <v>482.64068062462172</v>
      </c>
      <c r="BH49" s="69">
        <v>104.92443756974384</v>
      </c>
      <c r="BI49" s="69">
        <v>45.950877813388558</v>
      </c>
      <c r="BJ49" s="69">
        <v>163.89799732609913</v>
      </c>
      <c r="BK49" s="72">
        <v>186.66754906277498</v>
      </c>
      <c r="BL49" s="69">
        <v>143.3772763192604</v>
      </c>
      <c r="BM49" s="70">
        <v>229.95782180628956</v>
      </c>
      <c r="BN49" s="69">
        <v>337.5915089131214</v>
      </c>
      <c r="BO49" s="69">
        <v>290.9104948543594</v>
      </c>
      <c r="BP49" s="70">
        <v>384.2725229718834</v>
      </c>
    </row>
    <row r="50" spans="1:68" x14ac:dyDescent="0.3">
      <c r="A50" s="67" t="s">
        <v>100</v>
      </c>
      <c r="B50" s="71">
        <v>46</v>
      </c>
      <c r="C50" s="69">
        <v>9140.6505000000016</v>
      </c>
      <c r="D50" s="69">
        <v>8501.9677493812633</v>
      </c>
      <c r="E50" s="70">
        <v>9779.3332506187398</v>
      </c>
      <c r="F50" s="72">
        <v>8091.5400000000009</v>
      </c>
      <c r="G50" s="69">
        <v>7430.4823540242887</v>
      </c>
      <c r="H50" s="70">
        <v>8752.597645975713</v>
      </c>
      <c r="I50" s="69">
        <v>1049.1105</v>
      </c>
      <c r="J50" s="69">
        <v>883.67841569828863</v>
      </c>
      <c r="K50" s="70">
        <v>1214.5425843017115</v>
      </c>
      <c r="M50" s="67" t="s">
        <v>100</v>
      </c>
      <c r="N50" s="68">
        <f t="shared" si="0"/>
        <v>46</v>
      </c>
      <c r="O50" s="72">
        <v>1223.17</v>
      </c>
      <c r="P50" s="69">
        <v>1065.2947186877113</v>
      </c>
      <c r="Q50" s="70">
        <v>1381.0452813122888</v>
      </c>
      <c r="R50" s="69">
        <v>487.51459999999997</v>
      </c>
      <c r="S50" s="69">
        <v>403.55291210916846</v>
      </c>
      <c r="T50" s="69">
        <v>571.47628789083149</v>
      </c>
      <c r="U50" s="72">
        <v>1413.84</v>
      </c>
      <c r="V50" s="69">
        <v>1278.3407853262731</v>
      </c>
      <c r="W50" s="70">
        <v>1549.3392146737267</v>
      </c>
      <c r="X50" s="69">
        <v>1596.51</v>
      </c>
      <c r="Y50" s="69">
        <v>1396.3756603074614</v>
      </c>
      <c r="Z50" s="69">
        <v>1796.6443396925386</v>
      </c>
      <c r="AA50" s="72">
        <v>996.51869999999997</v>
      </c>
      <c r="AB50" s="69">
        <v>867.66098407402001</v>
      </c>
      <c r="AC50" s="70">
        <v>1125.3764159259799</v>
      </c>
      <c r="AD50" s="69">
        <v>719.18349999999998</v>
      </c>
      <c r="AE50" s="69">
        <v>624.70966848492844</v>
      </c>
      <c r="AF50" s="69">
        <v>813.65733151507152</v>
      </c>
      <c r="AG50" s="72">
        <v>245.59989999999999</v>
      </c>
      <c r="AH50" s="69">
        <v>195.26124743979253</v>
      </c>
      <c r="AI50" s="70">
        <v>295.93855256020743</v>
      </c>
      <c r="AJ50" s="69">
        <v>599.81129999999996</v>
      </c>
      <c r="AK50" s="69">
        <v>482.16205282839894</v>
      </c>
      <c r="AL50" s="69">
        <v>717.46054717160098</v>
      </c>
      <c r="AM50" s="72">
        <v>809.38779999999997</v>
      </c>
      <c r="AN50" s="69">
        <v>687.47696185840232</v>
      </c>
      <c r="AO50" s="70">
        <v>931.29863814159762</v>
      </c>
      <c r="AQ50" s="67" t="s">
        <v>100</v>
      </c>
      <c r="AR50" s="68">
        <f t="shared" si="1"/>
        <v>46</v>
      </c>
      <c r="AS50" s="72">
        <v>112.83838614477619</v>
      </c>
      <c r="AT50" s="69">
        <v>48.847664561536654</v>
      </c>
      <c r="AU50" s="70">
        <v>176.82910772801574</v>
      </c>
      <c r="AV50" s="69">
        <v>439.35581992437125</v>
      </c>
      <c r="AW50" s="69">
        <v>310.34963450651082</v>
      </c>
      <c r="AX50" s="69">
        <v>568.36200534223167</v>
      </c>
      <c r="AY50" s="72">
        <v>393.94850157660863</v>
      </c>
      <c r="AZ50" s="69">
        <v>303.06335838665461</v>
      </c>
      <c r="BA50" s="70">
        <v>484.83364476656266</v>
      </c>
      <c r="BB50" s="69">
        <v>398.25727643903213</v>
      </c>
      <c r="BC50" s="69">
        <v>310.0032838632564</v>
      </c>
      <c r="BD50" s="69">
        <v>486.51126901480785</v>
      </c>
      <c r="BE50" s="72">
        <v>386.33584867249925</v>
      </c>
      <c r="BF50" s="69">
        <v>277.53703714800679</v>
      </c>
      <c r="BG50" s="70">
        <v>495.13466019699172</v>
      </c>
      <c r="BH50" s="69">
        <v>120.29601719089828</v>
      </c>
      <c r="BI50" s="69">
        <v>60.724447810280786</v>
      </c>
      <c r="BJ50" s="69">
        <v>179.86758657151577</v>
      </c>
      <c r="BK50" s="72">
        <v>197.70011150190001</v>
      </c>
      <c r="BL50" s="69">
        <v>153.9708623790637</v>
      </c>
      <c r="BM50" s="70">
        <v>241.42936062473632</v>
      </c>
      <c r="BN50" s="69">
        <v>338.72690928734795</v>
      </c>
      <c r="BO50" s="69">
        <v>291.99603421280096</v>
      </c>
      <c r="BP50" s="70">
        <v>385.45778436189494</v>
      </c>
    </row>
    <row r="51" spans="1:68" x14ac:dyDescent="0.3">
      <c r="A51" s="67" t="s">
        <v>101</v>
      </c>
      <c r="B51" s="71">
        <v>47</v>
      </c>
      <c r="C51" s="69">
        <v>9035.1136999999999</v>
      </c>
      <c r="D51" s="69">
        <v>8396.4309493812616</v>
      </c>
      <c r="E51" s="70">
        <v>9673.7964506187382</v>
      </c>
      <c r="F51" s="72">
        <v>8001.1</v>
      </c>
      <c r="G51" s="69">
        <v>7340.0423540242882</v>
      </c>
      <c r="H51" s="70">
        <v>8662.1576459757125</v>
      </c>
      <c r="I51" s="69">
        <v>1034.0137</v>
      </c>
      <c r="J51" s="69">
        <v>868.5816156982886</v>
      </c>
      <c r="K51" s="70">
        <v>1199.4457843017115</v>
      </c>
      <c r="M51" s="67" t="s">
        <v>101</v>
      </c>
      <c r="N51" s="68">
        <f t="shared" si="0"/>
        <v>47</v>
      </c>
      <c r="O51" s="72">
        <v>1212.47</v>
      </c>
      <c r="P51" s="69">
        <v>1054.5947186877113</v>
      </c>
      <c r="Q51" s="70">
        <v>1370.3452813122888</v>
      </c>
      <c r="R51" s="69">
        <v>483.2473</v>
      </c>
      <c r="S51" s="69">
        <v>399.28561210916848</v>
      </c>
      <c r="T51" s="69">
        <v>567.20898789083151</v>
      </c>
      <c r="U51" s="72">
        <v>1401.47</v>
      </c>
      <c r="V51" s="69">
        <v>1265.9707853262732</v>
      </c>
      <c r="W51" s="70">
        <v>1536.9692146737268</v>
      </c>
      <c r="X51" s="69">
        <v>1543.84</v>
      </c>
      <c r="Y51" s="69">
        <v>1343.7056603074614</v>
      </c>
      <c r="Z51" s="69">
        <v>1743.9743396925385</v>
      </c>
      <c r="AA51" s="72">
        <v>987.79600000000005</v>
      </c>
      <c r="AB51" s="69">
        <v>858.9382840740202</v>
      </c>
      <c r="AC51" s="70">
        <v>1116.6537159259799</v>
      </c>
      <c r="AD51" s="69">
        <v>712.88840000000005</v>
      </c>
      <c r="AE51" s="69">
        <v>618.41456848492851</v>
      </c>
      <c r="AF51" s="69">
        <v>807.36223151507158</v>
      </c>
      <c r="AG51" s="72">
        <v>234.8372</v>
      </c>
      <c r="AH51" s="69">
        <v>184.49854743979253</v>
      </c>
      <c r="AI51" s="70">
        <v>285.17585256020743</v>
      </c>
      <c r="AJ51" s="69">
        <v>594.56110000000001</v>
      </c>
      <c r="AK51" s="69">
        <v>476.91185282839899</v>
      </c>
      <c r="AL51" s="69">
        <v>712.21034717160103</v>
      </c>
      <c r="AM51" s="72">
        <v>829.99469999999997</v>
      </c>
      <c r="AN51" s="69">
        <v>708.08386185840232</v>
      </c>
      <c r="AO51" s="70">
        <v>951.90553814159762</v>
      </c>
      <c r="AQ51" s="67" t="s">
        <v>101</v>
      </c>
      <c r="AR51" s="68">
        <f t="shared" si="1"/>
        <v>47</v>
      </c>
      <c r="AS51" s="72">
        <v>123.97794474299887</v>
      </c>
      <c r="AT51" s="69">
        <v>59.346953375595348</v>
      </c>
      <c r="AU51" s="70">
        <v>188.6089361104024</v>
      </c>
      <c r="AV51" s="69">
        <v>465.85652462794178</v>
      </c>
      <c r="AW51" s="69">
        <v>335.55954641309961</v>
      </c>
      <c r="AX51" s="69">
        <v>596.15350284278395</v>
      </c>
      <c r="AY51" s="72">
        <v>389.16776270497144</v>
      </c>
      <c r="AZ51" s="69">
        <v>297.37325313229502</v>
      </c>
      <c r="BA51" s="70">
        <v>480.96227227764786</v>
      </c>
      <c r="BB51" s="69">
        <v>393.65528382055084</v>
      </c>
      <c r="BC51" s="69">
        <v>304.51825127616661</v>
      </c>
      <c r="BD51" s="69">
        <v>482.79231636493506</v>
      </c>
      <c r="BE51" s="72">
        <v>366.50115941386491</v>
      </c>
      <c r="BF51" s="69">
        <v>256.61374332532682</v>
      </c>
      <c r="BG51" s="70">
        <v>476.388575502403</v>
      </c>
      <c r="BH51" s="69">
        <v>113.10333675503466</v>
      </c>
      <c r="BI51" s="69">
        <v>52.93571415098193</v>
      </c>
      <c r="BJ51" s="69">
        <v>173.27095935908739</v>
      </c>
      <c r="BK51" s="72">
        <v>175.74910670443606</v>
      </c>
      <c r="BL51" s="69">
        <v>131.5823173225622</v>
      </c>
      <c r="BM51" s="70">
        <v>219.91589608630991</v>
      </c>
      <c r="BN51" s="69">
        <v>339.03852941739245</v>
      </c>
      <c r="BO51" s="69">
        <v>292.25570562891437</v>
      </c>
      <c r="BP51" s="70">
        <v>385.82135320587054</v>
      </c>
    </row>
    <row r="52" spans="1:68" x14ac:dyDescent="0.3">
      <c r="A52" s="67" t="s">
        <v>102</v>
      </c>
      <c r="B52" s="71">
        <v>48</v>
      </c>
      <c r="C52" s="69">
        <v>9590.9057999999986</v>
      </c>
      <c r="D52" s="69">
        <v>8952.2230493812604</v>
      </c>
      <c r="E52" s="70">
        <v>10229.588550618737</v>
      </c>
      <c r="F52" s="72">
        <v>8309.9599999999991</v>
      </c>
      <c r="G52" s="69">
        <v>7648.902354024287</v>
      </c>
      <c r="H52" s="70">
        <v>8971.0176459757113</v>
      </c>
      <c r="I52" s="69">
        <v>1280.9458</v>
      </c>
      <c r="J52" s="69">
        <v>1115.5137156982885</v>
      </c>
      <c r="K52" s="70">
        <v>1446.3778843017114</v>
      </c>
      <c r="M52" s="67" t="s">
        <v>102</v>
      </c>
      <c r="N52" s="68">
        <f t="shared" si="0"/>
        <v>48</v>
      </c>
      <c r="O52" s="72">
        <v>1257.3599999999999</v>
      </c>
      <c r="P52" s="69">
        <v>1099.4847186877112</v>
      </c>
      <c r="Q52" s="70">
        <v>1415.2352813122886</v>
      </c>
      <c r="R52" s="69">
        <v>501.13920000000002</v>
      </c>
      <c r="S52" s="69">
        <v>417.1775121091685</v>
      </c>
      <c r="T52" s="69">
        <v>585.10088789083147</v>
      </c>
      <c r="U52" s="72">
        <v>1453.35</v>
      </c>
      <c r="V52" s="69">
        <v>1317.8507853262731</v>
      </c>
      <c r="W52" s="70">
        <v>1588.8492146737267</v>
      </c>
      <c r="X52" s="69">
        <v>1580.93</v>
      </c>
      <c r="Y52" s="69">
        <v>1380.7956603074615</v>
      </c>
      <c r="Z52" s="69">
        <v>1781.0643396925386</v>
      </c>
      <c r="AA52" s="72">
        <v>1024.3699999999999</v>
      </c>
      <c r="AB52" s="69">
        <v>895.51228407402004</v>
      </c>
      <c r="AC52" s="70">
        <v>1153.2277159259797</v>
      </c>
      <c r="AD52" s="69">
        <v>739.2826</v>
      </c>
      <c r="AE52" s="69">
        <v>644.80876848492846</v>
      </c>
      <c r="AF52" s="69">
        <v>833.75643151507154</v>
      </c>
      <c r="AG52" s="72">
        <v>276.68169999999998</v>
      </c>
      <c r="AH52" s="69">
        <v>226.34304743979251</v>
      </c>
      <c r="AI52" s="70">
        <v>327.02035256020747</v>
      </c>
      <c r="AJ52" s="69">
        <v>616.57429999999999</v>
      </c>
      <c r="AK52" s="69">
        <v>498.92505282839898</v>
      </c>
      <c r="AL52" s="69">
        <v>734.22354717160101</v>
      </c>
      <c r="AM52" s="72">
        <v>860.27369999999996</v>
      </c>
      <c r="AN52" s="69">
        <v>738.36286185840231</v>
      </c>
      <c r="AO52" s="70">
        <v>982.18453814159761</v>
      </c>
      <c r="AQ52" s="67" t="s">
        <v>102</v>
      </c>
      <c r="AR52" s="68">
        <f t="shared" si="1"/>
        <v>48</v>
      </c>
      <c r="AS52" s="72">
        <v>122.21988400649396</v>
      </c>
      <c r="AT52" s="69">
        <v>56.950648235961225</v>
      </c>
      <c r="AU52" s="70">
        <v>187.4891197770267</v>
      </c>
      <c r="AV52" s="69">
        <v>458.88299451269</v>
      </c>
      <c r="AW52" s="69">
        <v>327.29930669722398</v>
      </c>
      <c r="AX52" s="69">
        <v>590.46668232815603</v>
      </c>
      <c r="AY52" s="72">
        <v>412.12156901663718</v>
      </c>
      <c r="AZ52" s="69">
        <v>319.42056968211102</v>
      </c>
      <c r="BA52" s="70">
        <v>504.82256835116334</v>
      </c>
      <c r="BB52" s="69">
        <v>420.32715375348022</v>
      </c>
      <c r="BC52" s="69">
        <v>330.30987458237172</v>
      </c>
      <c r="BD52" s="69">
        <v>510.34443292458872</v>
      </c>
      <c r="BE52" s="72">
        <v>342.59724214346386</v>
      </c>
      <c r="BF52" s="69">
        <v>231.6246651002663</v>
      </c>
      <c r="BG52" s="70">
        <v>453.56981918666145</v>
      </c>
      <c r="BH52" s="69">
        <v>109.17812043332944</v>
      </c>
      <c r="BI52" s="69">
        <v>48.416330115550501</v>
      </c>
      <c r="BJ52" s="69">
        <v>169.93991075110839</v>
      </c>
      <c r="BK52" s="72">
        <v>192.5304829022466</v>
      </c>
      <c r="BL52" s="69">
        <v>147.92753734311526</v>
      </c>
      <c r="BM52" s="70">
        <v>237.13342846137795</v>
      </c>
      <c r="BN52" s="69">
        <v>335.32196151491866</v>
      </c>
      <c r="BO52" s="69">
        <v>288.4850632437022</v>
      </c>
      <c r="BP52" s="70">
        <v>382.15885978613511</v>
      </c>
    </row>
    <row r="53" spans="1:68" x14ac:dyDescent="0.3">
      <c r="A53" s="67" t="s">
        <v>103</v>
      </c>
      <c r="B53" s="71">
        <v>49</v>
      </c>
      <c r="C53" s="69">
        <v>9739.2393999999986</v>
      </c>
      <c r="D53" s="69">
        <v>9100.5566493812603</v>
      </c>
      <c r="E53" s="70">
        <v>10377.922150618737</v>
      </c>
      <c r="F53" s="72">
        <v>8438.73</v>
      </c>
      <c r="G53" s="69">
        <v>7777.6723540242874</v>
      </c>
      <c r="H53" s="70">
        <v>9099.7876459757117</v>
      </c>
      <c r="I53" s="69">
        <v>1300.5093999999999</v>
      </c>
      <c r="J53" s="69">
        <v>1135.0773156982884</v>
      </c>
      <c r="K53" s="70">
        <v>1465.9414843017114</v>
      </c>
      <c r="M53" s="67" t="s">
        <v>103</v>
      </c>
      <c r="N53" s="68">
        <f t="shared" si="0"/>
        <v>49</v>
      </c>
      <c r="O53" s="72">
        <v>1290.08</v>
      </c>
      <c r="P53" s="69">
        <v>1132.2047186877112</v>
      </c>
      <c r="Q53" s="70">
        <v>1447.9552813122887</v>
      </c>
      <c r="R53" s="69">
        <v>514.18150000000003</v>
      </c>
      <c r="S53" s="69">
        <v>430.21981210916852</v>
      </c>
      <c r="T53" s="69">
        <v>598.14318789083154</v>
      </c>
      <c r="U53" s="72">
        <v>1491.18</v>
      </c>
      <c r="V53" s="69">
        <v>1355.6807853262733</v>
      </c>
      <c r="W53" s="70">
        <v>1626.6792146737268</v>
      </c>
      <c r="X53" s="69">
        <v>1565.28</v>
      </c>
      <c r="Y53" s="69">
        <v>1365.1456603074614</v>
      </c>
      <c r="Z53" s="69">
        <v>1765.4143396925385</v>
      </c>
      <c r="AA53" s="72">
        <v>1051.03</v>
      </c>
      <c r="AB53" s="69">
        <v>922.17228407402013</v>
      </c>
      <c r="AC53" s="70">
        <v>1179.8877159259798</v>
      </c>
      <c r="AD53" s="69">
        <v>758.52260000000001</v>
      </c>
      <c r="AE53" s="69">
        <v>664.04876848492847</v>
      </c>
      <c r="AF53" s="69">
        <v>852.99643151507155</v>
      </c>
      <c r="AG53" s="72">
        <v>281.5575</v>
      </c>
      <c r="AH53" s="69">
        <v>231.21884743979254</v>
      </c>
      <c r="AI53" s="70">
        <v>331.8961525602075</v>
      </c>
      <c r="AJ53" s="69">
        <v>632.62080000000003</v>
      </c>
      <c r="AK53" s="69">
        <v>514.97155282839901</v>
      </c>
      <c r="AL53" s="69">
        <v>750.27004717160105</v>
      </c>
      <c r="AM53" s="72">
        <v>854.27080000000001</v>
      </c>
      <c r="AN53" s="69">
        <v>732.35996185840236</v>
      </c>
      <c r="AO53" s="70">
        <v>976.18163814159766</v>
      </c>
      <c r="AQ53" s="67" t="s">
        <v>103</v>
      </c>
      <c r="AR53" s="68">
        <f t="shared" si="1"/>
        <v>49</v>
      </c>
      <c r="AS53" s="72">
        <v>126.32372411816051</v>
      </c>
      <c r="AT53" s="69">
        <v>60.418196316867807</v>
      </c>
      <c r="AU53" s="70">
        <v>192.22925191945322</v>
      </c>
      <c r="AV53" s="69">
        <v>463.53494224106225</v>
      </c>
      <c r="AW53" s="69">
        <v>330.66848083484456</v>
      </c>
      <c r="AX53" s="69">
        <v>596.40140364727995</v>
      </c>
      <c r="AY53" s="72">
        <v>434.40240255871527</v>
      </c>
      <c r="AZ53" s="69">
        <v>340.79768639000679</v>
      </c>
      <c r="BA53" s="70">
        <v>528.00711872742374</v>
      </c>
      <c r="BB53" s="69">
        <v>407.1053967901604</v>
      </c>
      <c r="BC53" s="69">
        <v>316.21056364295447</v>
      </c>
      <c r="BD53" s="69">
        <v>498.00022993736633</v>
      </c>
      <c r="BE53" s="72">
        <v>402.89163836458988</v>
      </c>
      <c r="BF53" s="69">
        <v>290.83721984474732</v>
      </c>
      <c r="BG53" s="70">
        <v>514.94605688443244</v>
      </c>
      <c r="BH53" s="69">
        <v>124.35084282961213</v>
      </c>
      <c r="BI53" s="69">
        <v>62.99670234107532</v>
      </c>
      <c r="BJ53" s="69">
        <v>185.70498331814895</v>
      </c>
      <c r="BK53" s="72">
        <v>195.58063794675218</v>
      </c>
      <c r="BL53" s="69">
        <v>150.54287040031471</v>
      </c>
      <c r="BM53" s="70">
        <v>240.61840549318964</v>
      </c>
      <c r="BN53" s="69">
        <v>371.06945932931484</v>
      </c>
      <c r="BO53" s="69">
        <v>324.176323197172</v>
      </c>
      <c r="BP53" s="70">
        <v>417.96259546145768</v>
      </c>
    </row>
    <row r="54" spans="1:68" x14ac:dyDescent="0.3">
      <c r="A54" s="67" t="s">
        <v>104</v>
      </c>
      <c r="B54" s="71">
        <v>50</v>
      </c>
      <c r="C54" s="69">
        <v>9279.5488999999998</v>
      </c>
      <c r="D54" s="69">
        <v>8640.8661493812615</v>
      </c>
      <c r="E54" s="70">
        <v>9918.2316506187381</v>
      </c>
      <c r="F54" s="72">
        <v>8024.4599999999991</v>
      </c>
      <c r="G54" s="69">
        <v>7363.402354024287</v>
      </c>
      <c r="H54" s="70">
        <v>8685.5176459757113</v>
      </c>
      <c r="I54" s="69">
        <v>1255.0889</v>
      </c>
      <c r="J54" s="69">
        <v>1089.6568156982885</v>
      </c>
      <c r="K54" s="70">
        <v>1420.5209843017115</v>
      </c>
      <c r="M54" s="67" t="s">
        <v>104</v>
      </c>
      <c r="N54" s="68">
        <f t="shared" si="0"/>
        <v>50</v>
      </c>
      <c r="O54" s="72">
        <v>1214.8900000000001</v>
      </c>
      <c r="P54" s="69">
        <v>1057.0147186877114</v>
      </c>
      <c r="Q54" s="70">
        <v>1372.7652813122888</v>
      </c>
      <c r="R54" s="69">
        <v>484.21100000000001</v>
      </c>
      <c r="S54" s="69">
        <v>400.2493121091685</v>
      </c>
      <c r="T54" s="69">
        <v>568.17268789083153</v>
      </c>
      <c r="U54" s="72">
        <v>1404.26</v>
      </c>
      <c r="V54" s="69">
        <v>1268.7607853262732</v>
      </c>
      <c r="W54" s="70">
        <v>1539.7592146737268</v>
      </c>
      <c r="X54" s="69">
        <v>1541.92</v>
      </c>
      <c r="Y54" s="69">
        <v>1341.7856603074615</v>
      </c>
      <c r="Z54" s="69">
        <v>1742.0543396925386</v>
      </c>
      <c r="AA54" s="72">
        <v>989.76570000000004</v>
      </c>
      <c r="AB54" s="69">
        <v>860.90798407402008</v>
      </c>
      <c r="AC54" s="70">
        <v>1118.62341592598</v>
      </c>
      <c r="AD54" s="69">
        <v>714.30989999999997</v>
      </c>
      <c r="AE54" s="69">
        <v>619.83606848492843</v>
      </c>
      <c r="AF54" s="69">
        <v>808.78373151507151</v>
      </c>
      <c r="AG54" s="72">
        <v>245.08199999999999</v>
      </c>
      <c r="AH54" s="69">
        <v>194.74334743979253</v>
      </c>
      <c r="AI54" s="70">
        <v>295.42065256020749</v>
      </c>
      <c r="AJ54" s="69">
        <v>595.74670000000003</v>
      </c>
      <c r="AK54" s="69">
        <v>478.09745282839901</v>
      </c>
      <c r="AL54" s="69">
        <v>713.39594717160105</v>
      </c>
      <c r="AM54" s="72">
        <v>834.28060000000005</v>
      </c>
      <c r="AN54" s="69">
        <v>712.3697618584024</v>
      </c>
      <c r="AO54" s="70">
        <v>956.1914381415977</v>
      </c>
      <c r="AQ54" s="67" t="s">
        <v>104</v>
      </c>
      <c r="AR54" s="68">
        <f t="shared" si="1"/>
        <v>50</v>
      </c>
      <c r="AS54" s="72">
        <v>115.37848977845803</v>
      </c>
      <c r="AT54" s="69">
        <v>48.83855227892775</v>
      </c>
      <c r="AU54" s="70">
        <v>181.91842727798831</v>
      </c>
      <c r="AV54" s="69">
        <v>455.81581441444621</v>
      </c>
      <c r="AW54" s="69">
        <v>321.67037422604261</v>
      </c>
      <c r="AX54" s="69">
        <v>589.96125460284975</v>
      </c>
      <c r="AY54" s="72">
        <v>442.70741348340403</v>
      </c>
      <c r="AZ54" s="69">
        <v>348.20165393154798</v>
      </c>
      <c r="BA54" s="70">
        <v>537.21317303526007</v>
      </c>
      <c r="BB54" s="69">
        <v>390.43586834579946</v>
      </c>
      <c r="BC54" s="69">
        <v>298.66607727636682</v>
      </c>
      <c r="BD54" s="69">
        <v>482.20565941523211</v>
      </c>
      <c r="BE54" s="72">
        <v>394.86857326400599</v>
      </c>
      <c r="BF54" s="69">
        <v>281.73551366182971</v>
      </c>
      <c r="BG54" s="70">
        <v>508.00163286618226</v>
      </c>
      <c r="BH54" s="69">
        <v>117.56149280563909</v>
      </c>
      <c r="BI54" s="69">
        <v>55.616754486366219</v>
      </c>
      <c r="BJ54" s="69">
        <v>179.50623112491195</v>
      </c>
      <c r="BK54" s="72">
        <v>187.8047526516433</v>
      </c>
      <c r="BL54" s="69">
        <v>142.33344944481968</v>
      </c>
      <c r="BM54" s="70">
        <v>233.27605585846692</v>
      </c>
      <c r="BN54" s="69">
        <v>330.56253629604714</v>
      </c>
      <c r="BO54" s="69">
        <v>283.61096179120949</v>
      </c>
      <c r="BP54" s="70">
        <v>377.51411080088479</v>
      </c>
    </row>
    <row r="55" spans="1:68" x14ac:dyDescent="0.3">
      <c r="A55" s="67" t="s">
        <v>105</v>
      </c>
      <c r="B55" s="71">
        <v>51</v>
      </c>
      <c r="C55" s="69">
        <v>9854.7134000000005</v>
      </c>
      <c r="D55" s="69">
        <v>9216.0306493812623</v>
      </c>
      <c r="E55" s="70">
        <v>10493.396150618739</v>
      </c>
      <c r="F55" s="72">
        <v>8368.4</v>
      </c>
      <c r="G55" s="69">
        <v>7707.3423540242875</v>
      </c>
      <c r="H55" s="70">
        <v>9029.4576459757118</v>
      </c>
      <c r="I55" s="69">
        <v>1486.3134</v>
      </c>
      <c r="J55" s="69">
        <v>1320.8813156982885</v>
      </c>
      <c r="K55" s="70">
        <v>1651.7454843017115</v>
      </c>
      <c r="M55" s="67" t="s">
        <v>105</v>
      </c>
      <c r="N55" s="68">
        <f t="shared" si="0"/>
        <v>51</v>
      </c>
      <c r="O55" s="72">
        <v>1290.23</v>
      </c>
      <c r="P55" s="69">
        <v>1132.3547186877113</v>
      </c>
      <c r="Q55" s="70">
        <v>1448.1052813122888</v>
      </c>
      <c r="R55" s="69">
        <v>514.23940000000005</v>
      </c>
      <c r="S55" s="69">
        <v>430.27771210916853</v>
      </c>
      <c r="T55" s="69">
        <v>598.20108789083156</v>
      </c>
      <c r="U55" s="72">
        <v>1491.35</v>
      </c>
      <c r="V55" s="69">
        <v>1355.8507853262731</v>
      </c>
      <c r="W55" s="70">
        <v>1626.8492146737267</v>
      </c>
      <c r="X55" s="69">
        <v>1570.18</v>
      </c>
      <c r="Y55" s="69">
        <v>1370.0456603074615</v>
      </c>
      <c r="Z55" s="69">
        <v>1770.3143396925386</v>
      </c>
      <c r="AA55" s="72">
        <v>1051.1500000000001</v>
      </c>
      <c r="AB55" s="69">
        <v>922.29228407402024</v>
      </c>
      <c r="AC55" s="70">
        <v>1180.0077159259799</v>
      </c>
      <c r="AD55" s="69">
        <v>758.60789999999997</v>
      </c>
      <c r="AE55" s="69">
        <v>664.13406848492843</v>
      </c>
      <c r="AF55" s="69">
        <v>853.08173151507151</v>
      </c>
      <c r="AG55" s="72">
        <v>263.34800000000001</v>
      </c>
      <c r="AH55" s="69">
        <v>213.00934743979255</v>
      </c>
      <c r="AI55" s="70">
        <v>313.68665256020745</v>
      </c>
      <c r="AJ55" s="69">
        <v>632.69200000000001</v>
      </c>
      <c r="AK55" s="69">
        <v>515.04275282839899</v>
      </c>
      <c r="AL55" s="69">
        <v>750.34124717160103</v>
      </c>
      <c r="AM55" s="72">
        <v>796.61009999999999</v>
      </c>
      <c r="AN55" s="69">
        <v>674.69926185840234</v>
      </c>
      <c r="AO55" s="70">
        <v>918.52093814159764</v>
      </c>
      <c r="AQ55" s="67" t="s">
        <v>105</v>
      </c>
      <c r="AR55" s="68">
        <f t="shared" si="1"/>
        <v>51</v>
      </c>
      <c r="AS55" s="72">
        <v>151.50891845404064</v>
      </c>
      <c r="AT55" s="69">
        <v>84.336386357148783</v>
      </c>
      <c r="AU55" s="70">
        <v>218.68145055093248</v>
      </c>
      <c r="AV55" s="69">
        <v>459.82724534365622</v>
      </c>
      <c r="AW55" s="69">
        <v>324.40648564169771</v>
      </c>
      <c r="AX55" s="69">
        <v>595.24800504561472</v>
      </c>
      <c r="AY55" s="72">
        <v>446.99567430467363</v>
      </c>
      <c r="AZ55" s="69">
        <v>351.59144933252048</v>
      </c>
      <c r="BA55" s="70">
        <v>542.39989927682677</v>
      </c>
      <c r="BB55" s="69">
        <v>395.5286502817936</v>
      </c>
      <c r="BC55" s="69">
        <v>302.88640462023079</v>
      </c>
      <c r="BD55" s="69">
        <v>488.17089594335641</v>
      </c>
      <c r="BE55" s="72">
        <v>388.43510838113917</v>
      </c>
      <c r="BF55" s="69">
        <v>274.22649378181814</v>
      </c>
      <c r="BG55" s="70">
        <v>502.64372298046021</v>
      </c>
      <c r="BH55" s="69">
        <v>126.65407861129697</v>
      </c>
      <c r="BI55" s="69">
        <v>64.120432212631556</v>
      </c>
      <c r="BJ55" s="69">
        <v>189.18772500996238</v>
      </c>
      <c r="BK55" s="72">
        <v>181.61445624690336</v>
      </c>
      <c r="BL55" s="69">
        <v>135.71085776261833</v>
      </c>
      <c r="BM55" s="70">
        <v>227.51805473118839</v>
      </c>
      <c r="BN55" s="69">
        <v>335.98353088959612</v>
      </c>
      <c r="BO55" s="69">
        <v>288.97128085690247</v>
      </c>
      <c r="BP55" s="70">
        <v>382.99578092228978</v>
      </c>
    </row>
    <row r="56" spans="1:68" x14ac:dyDescent="0.3">
      <c r="A56" s="67" t="s">
        <v>106</v>
      </c>
      <c r="B56" s="71">
        <v>52</v>
      </c>
      <c r="C56" s="69">
        <v>9952.2145999999993</v>
      </c>
      <c r="D56" s="69">
        <v>9313.5318493812611</v>
      </c>
      <c r="E56" s="70">
        <v>10590.897350618738</v>
      </c>
      <c r="F56" s="72">
        <v>8473.4699999999993</v>
      </c>
      <c r="G56" s="69">
        <v>7812.4123540242872</v>
      </c>
      <c r="H56" s="70">
        <v>9134.5276459757115</v>
      </c>
      <c r="I56" s="69">
        <v>1478.7446</v>
      </c>
      <c r="J56" s="69">
        <v>1313.3125156982885</v>
      </c>
      <c r="K56" s="70">
        <v>1644.1766843017115</v>
      </c>
      <c r="M56" s="67" t="s">
        <v>106</v>
      </c>
      <c r="N56" s="68">
        <f t="shared" si="0"/>
        <v>52</v>
      </c>
      <c r="O56" s="72">
        <v>1302.6400000000001</v>
      </c>
      <c r="P56" s="69">
        <v>1144.7647186877114</v>
      </c>
      <c r="Q56" s="70">
        <v>1460.5152813122888</v>
      </c>
      <c r="R56" s="69">
        <v>519.18589999999995</v>
      </c>
      <c r="S56" s="69">
        <v>435.22421210916843</v>
      </c>
      <c r="T56" s="69">
        <v>603.14758789083146</v>
      </c>
      <c r="U56" s="72">
        <v>1505.69</v>
      </c>
      <c r="V56" s="69">
        <v>1370.1907853262733</v>
      </c>
      <c r="W56" s="70">
        <v>1641.1892146737268</v>
      </c>
      <c r="X56" s="69">
        <v>1548.67</v>
      </c>
      <c r="Y56" s="69">
        <v>1348.5356603074615</v>
      </c>
      <c r="Z56" s="69">
        <v>1748.8043396925386</v>
      </c>
      <c r="AA56" s="72">
        <v>1061.26</v>
      </c>
      <c r="AB56" s="69">
        <v>932.40228407402014</v>
      </c>
      <c r="AC56" s="70">
        <v>1190.1177159259798</v>
      </c>
      <c r="AD56" s="69">
        <v>765.90499999999997</v>
      </c>
      <c r="AE56" s="69">
        <v>671.43116848492843</v>
      </c>
      <c r="AF56" s="69">
        <v>860.37883151507151</v>
      </c>
      <c r="AG56" s="72">
        <v>281.34570000000002</v>
      </c>
      <c r="AH56" s="69">
        <v>231.00704743979256</v>
      </c>
      <c r="AI56" s="70">
        <v>331.68435256020746</v>
      </c>
      <c r="AJ56" s="69">
        <v>638.77790000000005</v>
      </c>
      <c r="AK56" s="69">
        <v>521.12865282839903</v>
      </c>
      <c r="AL56" s="69">
        <v>756.42714717160106</v>
      </c>
      <c r="AM56" s="72">
        <v>850.00319999999999</v>
      </c>
      <c r="AN56" s="69">
        <v>728.09236185840234</v>
      </c>
      <c r="AO56" s="70">
        <v>971.91403814159764</v>
      </c>
      <c r="AQ56" s="67" t="s">
        <v>106</v>
      </c>
      <c r="AR56" s="68">
        <f t="shared" si="1"/>
        <v>52</v>
      </c>
      <c r="AS56" s="72">
        <v>131.11547726206229</v>
      </c>
      <c r="AT56" s="69">
        <v>63.312101095517647</v>
      </c>
      <c r="AU56" s="70">
        <v>198.91885342860692</v>
      </c>
      <c r="AV56" s="69">
        <v>448.476364421141</v>
      </c>
      <c r="AW56" s="69">
        <v>311.78381429385468</v>
      </c>
      <c r="AX56" s="69">
        <v>585.16891454842732</v>
      </c>
      <c r="AY56" s="72">
        <v>382.73546371698632</v>
      </c>
      <c r="AZ56" s="69">
        <v>286.4352595750039</v>
      </c>
      <c r="BA56" s="70">
        <v>479.03566785896874</v>
      </c>
      <c r="BB56" s="69">
        <v>361.6505548771633</v>
      </c>
      <c r="BC56" s="69">
        <v>268.13826889628342</v>
      </c>
      <c r="BD56" s="69">
        <v>455.16284085804318</v>
      </c>
      <c r="BE56" s="72">
        <v>368.22756583756978</v>
      </c>
      <c r="BF56" s="69">
        <v>252.94637253719105</v>
      </c>
      <c r="BG56" s="70">
        <v>483.50875913794852</v>
      </c>
      <c r="BH56" s="69">
        <v>141.42919312436734</v>
      </c>
      <c r="BI56" s="69">
        <v>78.308268283861167</v>
      </c>
      <c r="BJ56" s="69">
        <v>204.55011796487352</v>
      </c>
      <c r="BK56" s="72">
        <v>196.25002736685238</v>
      </c>
      <c r="BL56" s="69">
        <v>149.9153298607564</v>
      </c>
      <c r="BM56" s="70">
        <v>242.58472487294836</v>
      </c>
      <c r="BN56" s="69">
        <v>353.57817745262747</v>
      </c>
      <c r="BO56" s="69">
        <v>306.50297859793818</v>
      </c>
      <c r="BP56" s="70">
        <v>400.65337630731676</v>
      </c>
    </row>
    <row r="57" spans="1:68" ht="15" thickBot="1" x14ac:dyDescent="0.35">
      <c r="A57" s="73" t="s">
        <v>107</v>
      </c>
      <c r="B57" s="71">
        <v>53</v>
      </c>
      <c r="C57" s="69">
        <v>9824.9727000000003</v>
      </c>
      <c r="D57" s="69">
        <v>9186.289949381262</v>
      </c>
      <c r="E57" s="70">
        <v>10463.655450618739</v>
      </c>
      <c r="F57" s="72">
        <v>8552.4500000000007</v>
      </c>
      <c r="G57" s="69">
        <v>7891.3923540242886</v>
      </c>
      <c r="H57" s="70">
        <v>9213.5076459757129</v>
      </c>
      <c r="I57" s="69">
        <v>1272.5227</v>
      </c>
      <c r="J57" s="69">
        <v>1107.0906156982885</v>
      </c>
      <c r="K57" s="70">
        <v>1437.9547843017115</v>
      </c>
      <c r="M57" s="67" t="s">
        <v>107</v>
      </c>
      <c r="N57" s="68">
        <f t="shared" si="0"/>
        <v>53</v>
      </c>
      <c r="O57" s="72">
        <v>1311.15</v>
      </c>
      <c r="P57" s="69">
        <v>1153.2747186877114</v>
      </c>
      <c r="Q57" s="70">
        <v>1469.0252813122888</v>
      </c>
      <c r="R57" s="69">
        <v>522.57709999999997</v>
      </c>
      <c r="S57" s="69">
        <v>438.61541210916846</v>
      </c>
      <c r="T57" s="69">
        <v>606.53878789083149</v>
      </c>
      <c r="U57" s="72">
        <v>1515.53</v>
      </c>
      <c r="V57" s="69">
        <v>1380.0307853262732</v>
      </c>
      <c r="W57" s="70">
        <v>1651.0292146737268</v>
      </c>
      <c r="X57" s="69">
        <v>1632.59</v>
      </c>
      <c r="Y57" s="69">
        <v>1432.4556603074614</v>
      </c>
      <c r="Z57" s="69">
        <v>1832.7243396925385</v>
      </c>
      <c r="AA57" s="72">
        <v>1068.19</v>
      </c>
      <c r="AB57" s="69">
        <v>939.33228407402021</v>
      </c>
      <c r="AC57" s="70">
        <v>1197.0477159259799</v>
      </c>
      <c r="AD57" s="69">
        <v>770.90769999999998</v>
      </c>
      <c r="AE57" s="69">
        <v>676.43386848492844</v>
      </c>
      <c r="AF57" s="69">
        <v>865.38153151507152</v>
      </c>
      <c r="AG57" s="72">
        <v>271.82049999999998</v>
      </c>
      <c r="AH57" s="69">
        <v>221.48184743979252</v>
      </c>
      <c r="AI57" s="70">
        <v>322.15915256020742</v>
      </c>
      <c r="AJ57" s="69">
        <v>642.9502</v>
      </c>
      <c r="AK57" s="69">
        <v>525.30095282839898</v>
      </c>
      <c r="AL57" s="69">
        <v>760.59944717160101</v>
      </c>
      <c r="AM57" s="72">
        <v>816.74469999999997</v>
      </c>
      <c r="AN57" s="69">
        <v>694.83386185840232</v>
      </c>
      <c r="AO57" s="70">
        <v>938.65553814159762</v>
      </c>
      <c r="AQ57" s="67" t="s">
        <v>107</v>
      </c>
      <c r="AR57" s="68">
        <f t="shared" si="1"/>
        <v>53</v>
      </c>
      <c r="AS57" s="72">
        <v>137.04386632787734</v>
      </c>
      <c r="AT57" s="69">
        <v>67.16680686902761</v>
      </c>
      <c r="AU57" s="70">
        <v>206.92092578672708</v>
      </c>
      <c r="AV57" s="69">
        <v>455.07152518384498</v>
      </c>
      <c r="AW57" s="69">
        <v>314.19840067505174</v>
      </c>
      <c r="AX57" s="69">
        <v>595.94464969263822</v>
      </c>
      <c r="AY57" s="72">
        <v>393.37026621505152</v>
      </c>
      <c r="AZ57" s="69">
        <v>294.12483816734078</v>
      </c>
      <c r="BA57" s="70">
        <v>492.61569426276225</v>
      </c>
      <c r="BB57" s="69">
        <v>406.59766887153489</v>
      </c>
      <c r="BC57" s="69">
        <v>310.22542405044192</v>
      </c>
      <c r="BD57" s="69">
        <v>502.96991369262787</v>
      </c>
      <c r="BE57" s="72">
        <v>308.3662109019391</v>
      </c>
      <c r="BF57" s="69">
        <v>189.55928336855112</v>
      </c>
      <c r="BG57" s="70">
        <v>427.17313843532708</v>
      </c>
      <c r="BH57" s="69">
        <v>105.9306359482845</v>
      </c>
      <c r="BI57" s="69">
        <v>40.879234859588365</v>
      </c>
      <c r="BJ57" s="69">
        <v>170.98203703698064</v>
      </c>
      <c r="BK57" s="72">
        <v>184.96869660806095</v>
      </c>
      <c r="BL57" s="69">
        <v>137.21690907629437</v>
      </c>
      <c r="BM57" s="70">
        <v>232.72048413982753</v>
      </c>
      <c r="BN57" s="69">
        <v>313.78927420132396</v>
      </c>
      <c r="BO57" s="69">
        <v>264.68804436610014</v>
      </c>
      <c r="BP57" s="70">
        <v>362.89050403654778</v>
      </c>
    </row>
    <row r="58" spans="1:68" ht="15" thickBot="1" x14ac:dyDescent="0.35">
      <c r="A58" s="119">
        <v>2021</v>
      </c>
      <c r="B58" s="120"/>
      <c r="C58" s="120"/>
      <c r="D58" s="120"/>
      <c r="E58" s="120"/>
      <c r="F58" s="120"/>
      <c r="G58" s="120"/>
      <c r="H58" s="120"/>
      <c r="I58" s="120"/>
      <c r="J58" s="120"/>
      <c r="K58" s="121"/>
      <c r="M58" s="119">
        <v>2021</v>
      </c>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20"/>
      <c r="AN58" s="120"/>
      <c r="AO58" s="121"/>
      <c r="AQ58" s="119">
        <v>2021</v>
      </c>
      <c r="AR58" s="120"/>
      <c r="AS58" s="120"/>
      <c r="AT58" s="120"/>
      <c r="AU58" s="120"/>
      <c r="AV58" s="120"/>
      <c r="AW58" s="120"/>
      <c r="AX58" s="120"/>
      <c r="AY58" s="120"/>
      <c r="AZ58" s="120"/>
      <c r="BA58" s="120"/>
      <c r="BB58" s="120"/>
      <c r="BC58" s="120"/>
      <c r="BD58" s="120"/>
      <c r="BE58" s="120"/>
      <c r="BF58" s="120"/>
      <c r="BG58" s="120"/>
      <c r="BH58" s="120"/>
      <c r="BI58" s="120"/>
      <c r="BJ58" s="120"/>
      <c r="BK58" s="120"/>
      <c r="BL58" s="120"/>
      <c r="BM58" s="120"/>
      <c r="BN58" s="120"/>
      <c r="BO58" s="120"/>
      <c r="BP58" s="121"/>
    </row>
    <row r="59" spans="1:68" x14ac:dyDescent="0.3">
      <c r="A59" s="62" t="s">
        <v>108</v>
      </c>
      <c r="B59" s="63">
        <v>1</v>
      </c>
      <c r="C59" s="64">
        <v>9963.1566999999995</v>
      </c>
      <c r="D59" s="64">
        <v>9324.4739493812613</v>
      </c>
      <c r="E59" s="65">
        <v>10601.839450618738</v>
      </c>
      <c r="F59" s="66">
        <v>8692.18</v>
      </c>
      <c r="G59" s="64">
        <v>8031.1223540242881</v>
      </c>
      <c r="H59" s="65">
        <v>9353.2376459757124</v>
      </c>
      <c r="I59" s="66">
        <v>1270.9766999999999</v>
      </c>
      <c r="J59" s="64">
        <v>1105.5446156982885</v>
      </c>
      <c r="K59" s="65">
        <v>1436.4087843017114</v>
      </c>
      <c r="M59" s="62" t="s">
        <v>108</v>
      </c>
      <c r="N59" s="68">
        <f>B59</f>
        <v>1</v>
      </c>
      <c r="O59" s="66">
        <v>1321.47</v>
      </c>
      <c r="P59" s="64">
        <v>1163.5947186877113</v>
      </c>
      <c r="Q59" s="65">
        <v>1479.3452813122888</v>
      </c>
      <c r="R59" s="64">
        <v>526.49649999999997</v>
      </c>
      <c r="S59" s="64">
        <v>442.53481210916846</v>
      </c>
      <c r="T59" s="64">
        <v>610.45818789083148</v>
      </c>
      <c r="U59" s="66">
        <v>1552.68</v>
      </c>
      <c r="V59" s="64">
        <v>1417.1807853262733</v>
      </c>
      <c r="W59" s="65">
        <v>1688.1792146737268</v>
      </c>
      <c r="X59" s="64">
        <v>1620.6</v>
      </c>
      <c r="Y59" s="64">
        <v>1420.4656603074613</v>
      </c>
      <c r="Z59" s="64">
        <v>1820.7343396925385</v>
      </c>
      <c r="AA59" s="66">
        <v>1081.32</v>
      </c>
      <c r="AB59" s="64">
        <v>952.46228407402009</v>
      </c>
      <c r="AC59" s="65">
        <v>1210.1777159259798</v>
      </c>
      <c r="AD59" s="64">
        <v>787.02570000000003</v>
      </c>
      <c r="AE59" s="64">
        <v>692.55186848492849</v>
      </c>
      <c r="AF59" s="64">
        <v>881.49953151507157</v>
      </c>
      <c r="AG59" s="66">
        <v>313.22039999999998</v>
      </c>
      <c r="AH59" s="64">
        <v>262.88174743979255</v>
      </c>
      <c r="AI59" s="65">
        <v>363.55905256020742</v>
      </c>
      <c r="AJ59" s="64">
        <v>652.0204</v>
      </c>
      <c r="AK59" s="64">
        <v>534.37115282839898</v>
      </c>
      <c r="AL59" s="64">
        <v>769.66964717160101</v>
      </c>
      <c r="AM59" s="66">
        <v>837.35339999999997</v>
      </c>
      <c r="AN59" s="64">
        <v>715.44256185840231</v>
      </c>
      <c r="AO59" s="65">
        <v>959.26423814159762</v>
      </c>
      <c r="AQ59" s="62" t="s">
        <v>108</v>
      </c>
      <c r="AR59" s="68">
        <f>B59</f>
        <v>1</v>
      </c>
      <c r="AS59" s="66">
        <v>123.14246367910482</v>
      </c>
      <c r="AT59" s="64">
        <v>52.650735637083542</v>
      </c>
      <c r="AU59" s="65">
        <v>193.63419172112611</v>
      </c>
      <c r="AV59" s="64">
        <v>479.3229862890505</v>
      </c>
      <c r="AW59" s="64">
        <v>337.21068136082704</v>
      </c>
      <c r="AX59" s="64">
        <v>621.43529121727397</v>
      </c>
      <c r="AY59" s="66">
        <v>382.3330616400612</v>
      </c>
      <c r="AZ59" s="64">
        <v>282.21462824386032</v>
      </c>
      <c r="BA59" s="65">
        <v>482.45149503626209</v>
      </c>
      <c r="BB59" s="64">
        <v>382.73445923111234</v>
      </c>
      <c r="BC59" s="64">
        <v>285.51448281341243</v>
      </c>
      <c r="BD59" s="64">
        <v>479.95443564881225</v>
      </c>
      <c r="BE59" s="66">
        <v>343.88897291997353</v>
      </c>
      <c r="BF59" s="64">
        <v>224.03696869927992</v>
      </c>
      <c r="BG59" s="65">
        <v>463.74097714066716</v>
      </c>
      <c r="BH59" s="64">
        <v>128.36848041335611</v>
      </c>
      <c r="BI59" s="64">
        <v>62.744859302092195</v>
      </c>
      <c r="BJ59" s="64">
        <v>193.99210152462001</v>
      </c>
      <c r="BK59" s="66">
        <v>190.32622266106324</v>
      </c>
      <c r="BL59" s="64">
        <v>142.15438992686018</v>
      </c>
      <c r="BM59" s="65">
        <v>238.49805539526631</v>
      </c>
      <c r="BN59" s="64">
        <v>331.52876910424641</v>
      </c>
      <c r="BO59" s="64">
        <v>282.36263345108415</v>
      </c>
      <c r="BP59" s="65">
        <v>380.69490475740866</v>
      </c>
    </row>
    <row r="60" spans="1:68" x14ac:dyDescent="0.3">
      <c r="A60" s="67" t="s">
        <v>109</v>
      </c>
      <c r="B60" s="71">
        <v>2</v>
      </c>
      <c r="C60" s="69">
        <v>9013.0015999999996</v>
      </c>
      <c r="D60" s="69">
        <v>8374.3188493812613</v>
      </c>
      <c r="E60" s="70">
        <v>9651.6843506187379</v>
      </c>
      <c r="F60" s="72">
        <v>8091.7999999999993</v>
      </c>
      <c r="G60" s="69">
        <v>7430.7423540242871</v>
      </c>
      <c r="H60" s="70">
        <v>8752.8576459757114</v>
      </c>
      <c r="I60" s="72">
        <v>921.2016000000001</v>
      </c>
      <c r="J60" s="69">
        <v>755.76951569828873</v>
      </c>
      <c r="K60" s="70">
        <v>1086.6336843017116</v>
      </c>
      <c r="M60" s="67" t="s">
        <v>109</v>
      </c>
      <c r="N60" s="68">
        <f>B60</f>
        <v>2</v>
      </c>
      <c r="O60" s="72">
        <v>1216.19</v>
      </c>
      <c r="P60" s="69">
        <v>1058.3147186877113</v>
      </c>
      <c r="Q60" s="70">
        <v>1374.0652813122888</v>
      </c>
      <c r="R60" s="69">
        <v>484.55270000000002</v>
      </c>
      <c r="S60" s="69">
        <v>400.5910121091685</v>
      </c>
      <c r="T60" s="69">
        <v>568.51438789083147</v>
      </c>
      <c r="U60" s="72">
        <v>1428.98</v>
      </c>
      <c r="V60" s="69">
        <v>1293.4807853262732</v>
      </c>
      <c r="W60" s="70">
        <v>1564.4792146737268</v>
      </c>
      <c r="X60" s="69">
        <v>1568.1</v>
      </c>
      <c r="Y60" s="69">
        <v>1367.9656603074613</v>
      </c>
      <c r="Z60" s="69">
        <v>1768.2343396925385</v>
      </c>
      <c r="AA60" s="72">
        <v>995.17769999999996</v>
      </c>
      <c r="AB60" s="69">
        <v>866.31998407402011</v>
      </c>
      <c r="AC60" s="70">
        <v>1124.0354159259798</v>
      </c>
      <c r="AD60" s="69">
        <v>724.32669999999996</v>
      </c>
      <c r="AE60" s="69">
        <v>629.85286848492842</v>
      </c>
      <c r="AF60" s="69">
        <v>818.8005315150715</v>
      </c>
      <c r="AG60" s="72">
        <v>254.45920000000001</v>
      </c>
      <c r="AH60" s="69">
        <v>204.12054743979255</v>
      </c>
      <c r="AI60" s="70">
        <v>304.7978525602075</v>
      </c>
      <c r="AJ60" s="69">
        <v>600.07669999999996</v>
      </c>
      <c r="AK60" s="69">
        <v>482.42745282839894</v>
      </c>
      <c r="AL60" s="69">
        <v>717.72594717160098</v>
      </c>
      <c r="AM60" s="72">
        <v>819.93430000000001</v>
      </c>
      <c r="AN60" s="69">
        <v>698.02346185840236</v>
      </c>
      <c r="AO60" s="70">
        <v>941.84513814159766</v>
      </c>
      <c r="AQ60" s="67" t="s">
        <v>109</v>
      </c>
      <c r="AR60" s="68">
        <f>B60</f>
        <v>2</v>
      </c>
      <c r="AS60" s="72">
        <v>109.01642545590326</v>
      </c>
      <c r="AT60" s="69">
        <v>37.91134425112422</v>
      </c>
      <c r="AU60" s="70">
        <v>180.12150666068231</v>
      </c>
      <c r="AV60" s="69">
        <v>418.54483636098865</v>
      </c>
      <c r="AW60" s="69">
        <v>275.19600291919892</v>
      </c>
      <c r="AX60" s="69">
        <v>561.89366980277839</v>
      </c>
      <c r="AY60" s="72">
        <v>425.128990467694</v>
      </c>
      <c r="AZ60" s="69">
        <v>324.13941999655424</v>
      </c>
      <c r="BA60" s="70">
        <v>526.11856093883375</v>
      </c>
      <c r="BB60" s="69">
        <v>385.42964840821679</v>
      </c>
      <c r="BC60" s="69">
        <v>287.36375458041334</v>
      </c>
      <c r="BD60" s="69">
        <v>483.49554223602024</v>
      </c>
      <c r="BE60" s="72">
        <v>356.4889777361916</v>
      </c>
      <c r="BF60" s="69">
        <v>235.59413334270783</v>
      </c>
      <c r="BG60" s="70">
        <v>477.38382212967537</v>
      </c>
      <c r="BH60" s="69">
        <v>118.13458960215736</v>
      </c>
      <c r="BI60" s="69">
        <v>51.939973046772451</v>
      </c>
      <c r="BJ60" s="69">
        <v>184.32920615754227</v>
      </c>
      <c r="BK60" s="72">
        <v>169.86488671223674</v>
      </c>
      <c r="BL60" s="69">
        <v>121.27390769258939</v>
      </c>
      <c r="BM60" s="70">
        <v>218.4558657318841</v>
      </c>
      <c r="BN60" s="69">
        <v>341.35131728485663</v>
      </c>
      <c r="BO60" s="69">
        <v>292.11798448032647</v>
      </c>
      <c r="BP60" s="70">
        <v>390.5846500893868</v>
      </c>
    </row>
    <row r="61" spans="1:68" x14ac:dyDescent="0.3">
      <c r="A61" s="67" t="s">
        <v>110</v>
      </c>
      <c r="B61" s="71">
        <v>3</v>
      </c>
      <c r="C61" s="69">
        <v>8827.9413999999997</v>
      </c>
      <c r="D61" s="69">
        <v>8189.2586493812614</v>
      </c>
      <c r="E61" s="70">
        <v>9466.624150618738</v>
      </c>
      <c r="F61" s="72">
        <v>7944.1900000000005</v>
      </c>
      <c r="G61" s="69">
        <v>7283.1323540242884</v>
      </c>
      <c r="H61" s="70">
        <v>8605.2476459757127</v>
      </c>
      <c r="I61" s="72">
        <v>883.7514000000001</v>
      </c>
      <c r="J61" s="69">
        <v>718.31931569828873</v>
      </c>
      <c r="K61" s="70">
        <v>1049.1834843017116</v>
      </c>
      <c r="M61" s="67" t="s">
        <v>110</v>
      </c>
      <c r="N61" s="68">
        <f t="shared" ref="N61:N110" si="2">B61</f>
        <v>3</v>
      </c>
      <c r="O61" s="72">
        <v>1198.28</v>
      </c>
      <c r="P61" s="69">
        <v>1040.4047186877112</v>
      </c>
      <c r="Q61" s="70">
        <v>1356.1552813122887</v>
      </c>
      <c r="R61" s="69">
        <v>477.41570000000002</v>
      </c>
      <c r="S61" s="69">
        <v>393.4540121091685</v>
      </c>
      <c r="T61" s="69">
        <v>561.37738789083153</v>
      </c>
      <c r="U61" s="72">
        <v>1407.94</v>
      </c>
      <c r="V61" s="69">
        <v>1272.4407853262733</v>
      </c>
      <c r="W61" s="70">
        <v>1543.4392146737268</v>
      </c>
      <c r="X61" s="69">
        <v>1502.35</v>
      </c>
      <c r="Y61" s="69">
        <v>1302.2156603074613</v>
      </c>
      <c r="Z61" s="69">
        <v>1702.4843396925385</v>
      </c>
      <c r="AA61" s="72">
        <v>980.51969999999994</v>
      </c>
      <c r="AB61" s="69">
        <v>851.66198407401998</v>
      </c>
      <c r="AC61" s="70">
        <v>1109.3774159259799</v>
      </c>
      <c r="AD61" s="69">
        <v>713.65809999999999</v>
      </c>
      <c r="AE61" s="69">
        <v>619.18426848492845</v>
      </c>
      <c r="AF61" s="69">
        <v>808.13193151507153</v>
      </c>
      <c r="AG61" s="72">
        <v>275.14550000000003</v>
      </c>
      <c r="AH61" s="69">
        <v>224.80684743979256</v>
      </c>
      <c r="AI61" s="70">
        <v>325.48415256020746</v>
      </c>
      <c r="AJ61" s="69">
        <v>591.23820000000001</v>
      </c>
      <c r="AK61" s="69">
        <v>473.58895282839899</v>
      </c>
      <c r="AL61" s="69">
        <v>708.88744717160102</v>
      </c>
      <c r="AM61" s="72">
        <v>797.64469999999994</v>
      </c>
      <c r="AN61" s="69">
        <v>675.73386185840229</v>
      </c>
      <c r="AO61" s="70">
        <v>919.55553814159759</v>
      </c>
      <c r="AQ61" s="67" t="s">
        <v>110</v>
      </c>
      <c r="AR61" s="68">
        <f t="shared" ref="AR61:AR110" si="3">B61</f>
        <v>3</v>
      </c>
      <c r="AS61" s="72">
        <v>110.43529250124718</v>
      </c>
      <c r="AT61" s="69">
        <v>38.718126786233739</v>
      </c>
      <c r="AU61" s="70">
        <v>182.15245821626061</v>
      </c>
      <c r="AV61" s="69">
        <v>427.70790570673597</v>
      </c>
      <c r="AW61" s="69">
        <v>283.12510137252576</v>
      </c>
      <c r="AX61" s="69">
        <v>572.29071004094612</v>
      </c>
      <c r="AY61" s="72">
        <v>373.85786037872845</v>
      </c>
      <c r="AZ61" s="69">
        <v>271.99895468240851</v>
      </c>
      <c r="BA61" s="70">
        <v>475.71676607504838</v>
      </c>
      <c r="BB61" s="69">
        <v>365.91084142476024</v>
      </c>
      <c r="BC61" s="69">
        <v>267.00077987255156</v>
      </c>
      <c r="BD61" s="69">
        <v>464.82090297696891</v>
      </c>
      <c r="BE61" s="72">
        <v>338.02380628981825</v>
      </c>
      <c r="BF61" s="69">
        <v>216.08827872198663</v>
      </c>
      <c r="BG61" s="70">
        <v>459.95933385764988</v>
      </c>
      <c r="BH61" s="69">
        <v>114.754811127652</v>
      </c>
      <c r="BI61" s="69">
        <v>47.990380168458572</v>
      </c>
      <c r="BJ61" s="69">
        <v>181.51924208684545</v>
      </c>
      <c r="BK61" s="72">
        <v>168.42127147507136</v>
      </c>
      <c r="BL61" s="69">
        <v>119.41201312726466</v>
      </c>
      <c r="BM61" s="70">
        <v>217.43052982287807</v>
      </c>
      <c r="BN61" s="69">
        <v>313.51815911531367</v>
      </c>
      <c r="BO61" s="69">
        <v>264.2153044291781</v>
      </c>
      <c r="BP61" s="70">
        <v>362.82101380144923</v>
      </c>
    </row>
    <row r="62" spans="1:68" x14ac:dyDescent="0.3">
      <c r="A62" s="67" t="s">
        <v>111</v>
      </c>
      <c r="B62" s="71">
        <v>4</v>
      </c>
      <c r="C62" s="69">
        <v>8652.1463000000003</v>
      </c>
      <c r="D62" s="69">
        <v>8013.4635493812621</v>
      </c>
      <c r="E62" s="70">
        <v>9290.8290506187386</v>
      </c>
      <c r="F62" s="72">
        <v>7694.35</v>
      </c>
      <c r="G62" s="69">
        <v>7033.2923540242882</v>
      </c>
      <c r="H62" s="70">
        <v>8355.4076459757125</v>
      </c>
      <c r="I62" s="72">
        <v>957.79629999999997</v>
      </c>
      <c r="J62" s="69">
        <v>792.3642156982886</v>
      </c>
      <c r="K62" s="70">
        <v>1123.2283843017115</v>
      </c>
      <c r="M62" s="67" t="s">
        <v>111</v>
      </c>
      <c r="N62" s="68">
        <f t="shared" si="2"/>
        <v>4</v>
      </c>
      <c r="O62" s="72">
        <v>1163.45</v>
      </c>
      <c r="P62" s="69">
        <v>1005.5747186877113</v>
      </c>
      <c r="Q62" s="70">
        <v>1321.3252813122888</v>
      </c>
      <c r="R62" s="69">
        <v>463.54059999999998</v>
      </c>
      <c r="S62" s="69">
        <v>379.57891210916847</v>
      </c>
      <c r="T62" s="69">
        <v>547.50228789083144</v>
      </c>
      <c r="U62" s="72">
        <v>1367.02</v>
      </c>
      <c r="V62" s="69">
        <v>1231.5207853262732</v>
      </c>
      <c r="W62" s="70">
        <v>1502.5192146737268</v>
      </c>
      <c r="X62" s="69">
        <v>1471.02</v>
      </c>
      <c r="Y62" s="69">
        <v>1270.8856603074614</v>
      </c>
      <c r="Z62" s="69">
        <v>1671.1543396925385</v>
      </c>
      <c r="AA62" s="72">
        <v>952.02279999999996</v>
      </c>
      <c r="AB62" s="69">
        <v>823.16508407402011</v>
      </c>
      <c r="AC62" s="70">
        <v>1080.8805159259798</v>
      </c>
      <c r="AD62" s="69">
        <v>692.91700000000003</v>
      </c>
      <c r="AE62" s="69">
        <v>598.44316848492849</v>
      </c>
      <c r="AF62" s="69">
        <v>787.39083151507157</v>
      </c>
      <c r="AG62" s="72">
        <v>236.80539999999999</v>
      </c>
      <c r="AH62" s="69">
        <v>186.46674743979253</v>
      </c>
      <c r="AI62" s="70">
        <v>287.14405256020746</v>
      </c>
      <c r="AJ62" s="69">
        <v>574.05499999999995</v>
      </c>
      <c r="AK62" s="69">
        <v>456.40575282839893</v>
      </c>
      <c r="AL62" s="69">
        <v>691.70424717160097</v>
      </c>
      <c r="AM62" s="72">
        <v>773.52</v>
      </c>
      <c r="AN62" s="69">
        <v>651.60916185840233</v>
      </c>
      <c r="AO62" s="70">
        <v>895.43083814159763</v>
      </c>
      <c r="AQ62" s="67" t="s">
        <v>111</v>
      </c>
      <c r="AR62" s="68">
        <f t="shared" si="3"/>
        <v>4</v>
      </c>
      <c r="AS62" s="72">
        <v>128.25140447885872</v>
      </c>
      <c r="AT62" s="69">
        <v>55.923377789787452</v>
      </c>
      <c r="AU62" s="70">
        <v>200.57943116792998</v>
      </c>
      <c r="AV62" s="69">
        <v>458.64342521718254</v>
      </c>
      <c r="AW62" s="69">
        <v>312.82911665651466</v>
      </c>
      <c r="AX62" s="69">
        <v>604.45773377785042</v>
      </c>
      <c r="AY62" s="72">
        <v>363.17380801765017</v>
      </c>
      <c r="AZ62" s="69">
        <v>260.44730486778099</v>
      </c>
      <c r="BA62" s="70">
        <v>465.90031116751936</v>
      </c>
      <c r="BB62" s="69">
        <v>379.52634536060452</v>
      </c>
      <c r="BC62" s="69">
        <v>279.77380354664098</v>
      </c>
      <c r="BD62" s="69">
        <v>479.27888717456807</v>
      </c>
      <c r="BE62" s="72">
        <v>323.63012480812381</v>
      </c>
      <c r="BF62" s="69">
        <v>200.65599435631424</v>
      </c>
      <c r="BG62" s="70">
        <v>446.60425525993338</v>
      </c>
      <c r="BH62" s="69">
        <v>111.40321167483606</v>
      </c>
      <c r="BI62" s="69">
        <v>44.070105351501596</v>
      </c>
      <c r="BJ62" s="69">
        <v>178.73631799817053</v>
      </c>
      <c r="BK62" s="72">
        <v>179.70236150441238</v>
      </c>
      <c r="BL62" s="69">
        <v>130.27565995463701</v>
      </c>
      <c r="BM62" s="70">
        <v>229.12906305418775</v>
      </c>
      <c r="BN62" s="69">
        <v>292.64983006368124</v>
      </c>
      <c r="BO62" s="69">
        <v>243.27509588223796</v>
      </c>
      <c r="BP62" s="70">
        <v>342.02456424512451</v>
      </c>
    </row>
    <row r="63" spans="1:68" x14ac:dyDescent="0.3">
      <c r="A63" s="67" t="s">
        <v>112</v>
      </c>
      <c r="B63" s="71">
        <v>5</v>
      </c>
      <c r="C63" s="69">
        <v>8936.39</v>
      </c>
      <c r="D63" s="69">
        <v>8297.7072493812611</v>
      </c>
      <c r="E63" s="70">
        <v>9575.0727506187377</v>
      </c>
      <c r="F63" s="72">
        <v>7866.99</v>
      </c>
      <c r="G63" s="69">
        <v>7205.9323540242876</v>
      </c>
      <c r="H63" s="70">
        <v>8528.0476459757119</v>
      </c>
      <c r="I63" s="72">
        <v>1069.4000000000001</v>
      </c>
      <c r="J63" s="69">
        <v>903.96791569828872</v>
      </c>
      <c r="K63" s="70">
        <v>1234.8320843017116</v>
      </c>
      <c r="M63" s="67" t="s">
        <v>112</v>
      </c>
      <c r="N63" s="68">
        <f t="shared" si="2"/>
        <v>5</v>
      </c>
      <c r="O63" s="72">
        <v>1185.9000000000001</v>
      </c>
      <c r="P63" s="69">
        <v>1028.0247186877114</v>
      </c>
      <c r="Q63" s="70">
        <v>1343.7752813122888</v>
      </c>
      <c r="R63" s="69">
        <v>472.48450000000003</v>
      </c>
      <c r="S63" s="69">
        <v>388.52281210916851</v>
      </c>
      <c r="T63" s="69">
        <v>556.44618789083154</v>
      </c>
      <c r="U63" s="72">
        <v>1393.39</v>
      </c>
      <c r="V63" s="69">
        <v>1257.8907853262733</v>
      </c>
      <c r="W63" s="70">
        <v>1528.8892146737269</v>
      </c>
      <c r="X63" s="69">
        <v>1505.95</v>
      </c>
      <c r="Y63" s="69">
        <v>1305.8156603074615</v>
      </c>
      <c r="Z63" s="69">
        <v>1706.0843396925386</v>
      </c>
      <c r="AA63" s="72">
        <v>970.39189999999996</v>
      </c>
      <c r="AB63" s="69">
        <v>841.53418407402</v>
      </c>
      <c r="AC63" s="70">
        <v>1099.2496159259799</v>
      </c>
      <c r="AD63" s="69">
        <v>706.2867</v>
      </c>
      <c r="AE63" s="69">
        <v>611.81286848492846</v>
      </c>
      <c r="AF63" s="69">
        <v>800.76053151507153</v>
      </c>
      <c r="AG63" s="72">
        <v>232.68860000000001</v>
      </c>
      <c r="AH63" s="69">
        <v>182.34994743979254</v>
      </c>
      <c r="AI63" s="70">
        <v>283.02725256020744</v>
      </c>
      <c r="AJ63" s="69">
        <v>585.13130000000001</v>
      </c>
      <c r="AK63" s="69">
        <v>467.48205282839899</v>
      </c>
      <c r="AL63" s="69">
        <v>702.78054717160103</v>
      </c>
      <c r="AM63" s="72">
        <v>814.75850000000003</v>
      </c>
      <c r="AN63" s="69">
        <v>692.84766185840238</v>
      </c>
      <c r="AO63" s="70">
        <v>936.66933814159768</v>
      </c>
      <c r="AQ63" s="67" t="s">
        <v>112</v>
      </c>
      <c r="AR63" s="68">
        <f t="shared" si="3"/>
        <v>5</v>
      </c>
      <c r="AS63" s="72">
        <v>116.39361386401133</v>
      </c>
      <c r="AT63" s="69">
        <v>43.455906195244978</v>
      </c>
      <c r="AU63" s="70">
        <v>189.33132153277768</v>
      </c>
      <c r="AV63" s="69">
        <v>407.64786165384282</v>
      </c>
      <c r="AW63" s="69">
        <v>260.60442775177717</v>
      </c>
      <c r="AX63" s="69">
        <v>554.69129555590848</v>
      </c>
      <c r="AY63" s="72">
        <v>370.35023420592654</v>
      </c>
      <c r="AZ63" s="69">
        <v>266.75780953229861</v>
      </c>
      <c r="BA63" s="70">
        <v>473.94265887955447</v>
      </c>
      <c r="BB63" s="69">
        <v>401.57133257859164</v>
      </c>
      <c r="BC63" s="69">
        <v>300.97793791402205</v>
      </c>
      <c r="BD63" s="69">
        <v>502.16472724316122</v>
      </c>
      <c r="BE63" s="72">
        <v>394.33514433279362</v>
      </c>
      <c r="BF63" s="69">
        <v>270.32441725636824</v>
      </c>
      <c r="BG63" s="70">
        <v>518.34587140921894</v>
      </c>
      <c r="BH63" s="69">
        <v>117.91046613671207</v>
      </c>
      <c r="BI63" s="69">
        <v>50.009782954055837</v>
      </c>
      <c r="BJ63" s="69">
        <v>185.81114931936833</v>
      </c>
      <c r="BK63" s="72">
        <v>168.19087038450354</v>
      </c>
      <c r="BL63" s="69">
        <v>118.3475320038423</v>
      </c>
      <c r="BM63" s="70">
        <v>218.03420876516478</v>
      </c>
      <c r="BN63" s="69">
        <v>325.12786495917527</v>
      </c>
      <c r="BO63" s="69">
        <v>275.67886131055872</v>
      </c>
      <c r="BP63" s="70">
        <v>374.57686860779182</v>
      </c>
    </row>
    <row r="64" spans="1:68" x14ac:dyDescent="0.3">
      <c r="A64" s="67" t="s">
        <v>113</v>
      </c>
      <c r="B64" s="71">
        <v>6</v>
      </c>
      <c r="C64" s="69">
        <v>9098.3401000000013</v>
      </c>
      <c r="D64" s="69">
        <v>8459.657349381263</v>
      </c>
      <c r="E64" s="70">
        <v>9737.0228506187395</v>
      </c>
      <c r="F64" s="72">
        <v>8026.2300000000005</v>
      </c>
      <c r="G64" s="69">
        <v>7365.1723540242874</v>
      </c>
      <c r="H64" s="70">
        <v>8687.2876459757135</v>
      </c>
      <c r="I64" s="72">
        <v>1072.1101000000001</v>
      </c>
      <c r="J64" s="69">
        <v>906.67801569828873</v>
      </c>
      <c r="K64" s="70">
        <v>1237.5421843017116</v>
      </c>
      <c r="M64" s="67" t="s">
        <v>113</v>
      </c>
      <c r="N64" s="68">
        <f t="shared" si="2"/>
        <v>6</v>
      </c>
      <c r="O64" s="72">
        <v>1209.32</v>
      </c>
      <c r="P64" s="69">
        <v>1051.4447186877112</v>
      </c>
      <c r="Q64" s="70">
        <v>1367.1952813122887</v>
      </c>
      <c r="R64" s="69">
        <v>481.81360000000001</v>
      </c>
      <c r="S64" s="69">
        <v>397.8519121091685</v>
      </c>
      <c r="T64" s="69">
        <v>565.77528789083146</v>
      </c>
      <c r="U64" s="72">
        <v>1420.91</v>
      </c>
      <c r="V64" s="69">
        <v>1285.4107853262733</v>
      </c>
      <c r="W64" s="70">
        <v>1556.4092146737269</v>
      </c>
      <c r="X64" s="69">
        <v>1539.21</v>
      </c>
      <c r="Y64" s="69">
        <v>1339.0756603074615</v>
      </c>
      <c r="Z64" s="69">
        <v>1739.3443396925386</v>
      </c>
      <c r="AA64" s="72">
        <v>989.55200000000002</v>
      </c>
      <c r="AB64" s="69">
        <v>860.69428407402006</v>
      </c>
      <c r="AC64" s="70">
        <v>1118.40971592598</v>
      </c>
      <c r="AD64" s="69">
        <v>720.23209999999995</v>
      </c>
      <c r="AE64" s="69">
        <v>625.75826848492841</v>
      </c>
      <c r="AF64" s="69">
        <v>814.70593151507148</v>
      </c>
      <c r="AG64" s="72">
        <v>259.21640000000002</v>
      </c>
      <c r="AH64" s="69">
        <v>208.87774743979256</v>
      </c>
      <c r="AI64" s="70">
        <v>309.55505256020751</v>
      </c>
      <c r="AJ64" s="69">
        <v>596.68460000000005</v>
      </c>
      <c r="AK64" s="69">
        <v>479.03535282839903</v>
      </c>
      <c r="AL64" s="69">
        <v>714.33384717160106</v>
      </c>
      <c r="AM64" s="72">
        <v>809.30330000000004</v>
      </c>
      <c r="AN64" s="69">
        <v>687.39246185840238</v>
      </c>
      <c r="AO64" s="70">
        <v>931.21413814159769</v>
      </c>
      <c r="AQ64" s="67" t="s">
        <v>113</v>
      </c>
      <c r="AR64" s="68">
        <f t="shared" si="3"/>
        <v>6</v>
      </c>
      <c r="AS64" s="72">
        <v>111.13248719406471</v>
      </c>
      <c r="AT64" s="69">
        <v>37.586236500176696</v>
      </c>
      <c r="AU64" s="70">
        <v>184.67873788795271</v>
      </c>
      <c r="AV64" s="69">
        <v>422.75524856170932</v>
      </c>
      <c r="AW64" s="69">
        <v>274.48498345050552</v>
      </c>
      <c r="AX64" s="69">
        <v>571.02551367291312</v>
      </c>
      <c r="AY64" s="72">
        <v>387.39265789904675</v>
      </c>
      <c r="AZ64" s="69">
        <v>282.9359279229152</v>
      </c>
      <c r="BA64" s="70">
        <v>491.84938787517831</v>
      </c>
      <c r="BB64" s="69">
        <v>385.30976789652539</v>
      </c>
      <c r="BC64" s="69">
        <v>283.87708981254218</v>
      </c>
      <c r="BD64" s="69">
        <v>486.74244598050859</v>
      </c>
      <c r="BE64" s="72">
        <v>354.31235981916302</v>
      </c>
      <c r="BF64" s="69">
        <v>229.26697090026053</v>
      </c>
      <c r="BG64" s="70">
        <v>479.35774873806554</v>
      </c>
      <c r="BH64" s="69">
        <v>100.80687694467608</v>
      </c>
      <c r="BI64" s="69">
        <v>32.339676270965001</v>
      </c>
      <c r="BJ64" s="69">
        <v>169.27407761838714</v>
      </c>
      <c r="BK64" s="72">
        <v>172.85648672021483</v>
      </c>
      <c r="BL64" s="69">
        <v>122.597289151079</v>
      </c>
      <c r="BM64" s="70">
        <v>223.11568428935067</v>
      </c>
      <c r="BN64" s="69">
        <v>278.40601225237572</v>
      </c>
      <c r="BO64" s="69">
        <v>228.88031734355454</v>
      </c>
      <c r="BP64" s="70">
        <v>327.93170716119687</v>
      </c>
    </row>
    <row r="65" spans="1:68" x14ac:dyDescent="0.3">
      <c r="A65" s="67" t="s">
        <v>114</v>
      </c>
      <c r="B65" s="71">
        <v>7</v>
      </c>
      <c r="C65" s="69">
        <v>8834.9717999999993</v>
      </c>
      <c r="D65" s="69">
        <v>8196.2890493812611</v>
      </c>
      <c r="E65" s="70">
        <v>9473.6545506187376</v>
      </c>
      <c r="F65" s="72">
        <v>7809.54</v>
      </c>
      <c r="G65" s="69">
        <v>7148.4823540242869</v>
      </c>
      <c r="H65" s="70">
        <v>8470.597645975713</v>
      </c>
      <c r="I65" s="72">
        <v>1025.4318000000001</v>
      </c>
      <c r="J65" s="69">
        <v>859.9997156982887</v>
      </c>
      <c r="K65" s="70">
        <v>1190.8638843017116</v>
      </c>
      <c r="M65" s="67" t="s">
        <v>114</v>
      </c>
      <c r="N65" s="68">
        <f t="shared" si="2"/>
        <v>7</v>
      </c>
      <c r="O65" s="72">
        <v>1184.95</v>
      </c>
      <c r="P65" s="69">
        <v>1027.0747186877113</v>
      </c>
      <c r="Q65" s="70">
        <v>1342.8252813122888</v>
      </c>
      <c r="R65" s="69">
        <v>472.10730000000001</v>
      </c>
      <c r="S65" s="69">
        <v>388.1456121091685</v>
      </c>
      <c r="T65" s="69">
        <v>556.06898789083152</v>
      </c>
      <c r="U65" s="72">
        <v>1392.28</v>
      </c>
      <c r="V65" s="69">
        <v>1256.7807853262732</v>
      </c>
      <c r="W65" s="70">
        <v>1527.7792146737268</v>
      </c>
      <c r="X65" s="69">
        <v>1489.63</v>
      </c>
      <c r="Y65" s="69">
        <v>1289.4956603074615</v>
      </c>
      <c r="Z65" s="69">
        <v>1689.7643396925387</v>
      </c>
      <c r="AA65" s="72">
        <v>969.61710000000005</v>
      </c>
      <c r="AB65" s="69">
        <v>840.75938407402009</v>
      </c>
      <c r="AC65" s="70">
        <v>1098.47481592598</v>
      </c>
      <c r="AD65" s="69">
        <v>705.72280000000001</v>
      </c>
      <c r="AE65" s="69">
        <v>611.24896848492847</v>
      </c>
      <c r="AF65" s="69">
        <v>800.19663151507154</v>
      </c>
      <c r="AG65" s="72">
        <v>238.4853</v>
      </c>
      <c r="AH65" s="69">
        <v>188.14664743979253</v>
      </c>
      <c r="AI65" s="70">
        <v>288.82395256020743</v>
      </c>
      <c r="AJ65" s="69">
        <v>584.66409999999996</v>
      </c>
      <c r="AK65" s="69">
        <v>467.01485282839894</v>
      </c>
      <c r="AL65" s="69">
        <v>702.31334717160098</v>
      </c>
      <c r="AM65" s="72">
        <v>772.06730000000005</v>
      </c>
      <c r="AN65" s="69">
        <v>650.15646185840239</v>
      </c>
      <c r="AO65" s="70">
        <v>893.9781381415977</v>
      </c>
      <c r="AQ65" s="67" t="s">
        <v>114</v>
      </c>
      <c r="AR65" s="68">
        <f t="shared" si="3"/>
        <v>7</v>
      </c>
      <c r="AS65" s="72">
        <v>101.08734051812667</v>
      </c>
      <c r="AT65" s="69">
        <v>26.933644147603786</v>
      </c>
      <c r="AU65" s="70">
        <v>175.24103688864955</v>
      </c>
      <c r="AV65" s="69">
        <v>431.16270604126868</v>
      </c>
      <c r="AW65" s="69">
        <v>281.66782199075033</v>
      </c>
      <c r="AX65" s="69">
        <v>580.65759009178703</v>
      </c>
      <c r="AY65" s="72">
        <v>407.86758942125556</v>
      </c>
      <c r="AZ65" s="69">
        <v>302.54811269160808</v>
      </c>
      <c r="BA65" s="70">
        <v>513.18706615090309</v>
      </c>
      <c r="BB65" s="69">
        <v>387.89063628630566</v>
      </c>
      <c r="BC65" s="69">
        <v>285.62018821146239</v>
      </c>
      <c r="BD65" s="69">
        <v>490.16108436114894</v>
      </c>
      <c r="BE65" s="72">
        <v>384.94356057051226</v>
      </c>
      <c r="BF65" s="69">
        <v>258.86537555166899</v>
      </c>
      <c r="BG65" s="70">
        <v>511.02174558935553</v>
      </c>
      <c r="BH65" s="69">
        <v>101.45244593141095</v>
      </c>
      <c r="BI65" s="69">
        <v>32.419749333051811</v>
      </c>
      <c r="BJ65" s="69">
        <v>170.48514252977009</v>
      </c>
      <c r="BK65" s="72">
        <v>165.76614592261313</v>
      </c>
      <c r="BL65" s="69">
        <v>115.09183905848985</v>
      </c>
      <c r="BM65" s="70">
        <v>216.44045278673642</v>
      </c>
      <c r="BN65" s="69">
        <v>301.28527167235518</v>
      </c>
      <c r="BO65" s="69">
        <v>251.68043243754133</v>
      </c>
      <c r="BP65" s="70">
        <v>350.890110907169</v>
      </c>
    </row>
    <row r="66" spans="1:68" x14ac:dyDescent="0.3">
      <c r="A66" s="67" t="s">
        <v>115</v>
      </c>
      <c r="B66" s="71">
        <v>8</v>
      </c>
      <c r="C66" s="69">
        <v>8717.3844000000008</v>
      </c>
      <c r="D66" s="69">
        <v>8078.7016493812625</v>
      </c>
      <c r="E66" s="70">
        <v>9356.0671506187391</v>
      </c>
      <c r="F66" s="72">
        <v>7697.84</v>
      </c>
      <c r="G66" s="69">
        <v>7036.782354024288</v>
      </c>
      <c r="H66" s="70">
        <v>8358.8976459757123</v>
      </c>
      <c r="I66" s="72">
        <v>1019.5444</v>
      </c>
      <c r="J66" s="69">
        <v>854.11231569828863</v>
      </c>
      <c r="K66" s="70">
        <v>1184.9764843017115</v>
      </c>
      <c r="M66" s="67" t="s">
        <v>115</v>
      </c>
      <c r="N66" s="68">
        <f t="shared" si="2"/>
        <v>8</v>
      </c>
      <c r="O66" s="72">
        <v>1160.52</v>
      </c>
      <c r="P66" s="69">
        <v>1002.6447186877112</v>
      </c>
      <c r="Q66" s="70">
        <v>1318.3952813122887</v>
      </c>
      <c r="R66" s="69">
        <v>462.3716</v>
      </c>
      <c r="S66" s="69">
        <v>378.40991210916849</v>
      </c>
      <c r="T66" s="69">
        <v>546.33328789083146</v>
      </c>
      <c r="U66" s="72">
        <v>1363.57</v>
      </c>
      <c r="V66" s="69">
        <v>1228.0707853262732</v>
      </c>
      <c r="W66" s="70">
        <v>1499.0692146737267</v>
      </c>
      <c r="X66" s="69">
        <v>1480.46</v>
      </c>
      <c r="Y66" s="69">
        <v>1280.3256603074615</v>
      </c>
      <c r="Z66" s="69">
        <v>1680.5943396925386</v>
      </c>
      <c r="AA66" s="72">
        <v>949.62199999999996</v>
      </c>
      <c r="AB66" s="69">
        <v>820.76428407402</v>
      </c>
      <c r="AC66" s="70">
        <v>1078.4797159259799</v>
      </c>
      <c r="AD66" s="69">
        <v>691.16959999999995</v>
      </c>
      <c r="AE66" s="69">
        <v>596.69576848492841</v>
      </c>
      <c r="AF66" s="69">
        <v>785.64343151507148</v>
      </c>
      <c r="AG66" s="72">
        <v>218.36959999999999</v>
      </c>
      <c r="AH66" s="69">
        <v>168.03094743979253</v>
      </c>
      <c r="AI66" s="70">
        <v>268.70825256020748</v>
      </c>
      <c r="AJ66" s="69">
        <v>572.60730000000001</v>
      </c>
      <c r="AK66" s="69">
        <v>454.95805282839899</v>
      </c>
      <c r="AL66" s="69">
        <v>690.25654717160103</v>
      </c>
      <c r="AM66" s="72">
        <v>799.15660000000003</v>
      </c>
      <c r="AN66" s="69">
        <v>677.24576185840237</v>
      </c>
      <c r="AO66" s="70">
        <v>921.06743814159768</v>
      </c>
      <c r="AQ66" s="67" t="s">
        <v>115</v>
      </c>
      <c r="AR66" s="68">
        <f t="shared" si="3"/>
        <v>8</v>
      </c>
      <c r="AS66" s="72">
        <v>99.550477920469802</v>
      </c>
      <c r="AT66" s="69">
        <v>24.790393984989066</v>
      </c>
      <c r="AU66" s="70">
        <v>174.31056185595054</v>
      </c>
      <c r="AV66" s="69">
        <v>436.4269930826398</v>
      </c>
      <c r="AW66" s="69">
        <v>285.70962326067598</v>
      </c>
      <c r="AX66" s="69">
        <v>587.14436290460367</v>
      </c>
      <c r="AY66" s="72">
        <v>394.24064444083837</v>
      </c>
      <c r="AZ66" s="69">
        <v>288.05992377916061</v>
      </c>
      <c r="BA66" s="70">
        <v>500.42136510251612</v>
      </c>
      <c r="BB66" s="69">
        <v>388.84605747084771</v>
      </c>
      <c r="BC66" s="69">
        <v>285.73929871952271</v>
      </c>
      <c r="BD66" s="69">
        <v>491.95281622217271</v>
      </c>
      <c r="BE66" s="72">
        <v>370.86247204164226</v>
      </c>
      <c r="BF66" s="69">
        <v>243.75328995387508</v>
      </c>
      <c r="BG66" s="70">
        <v>497.97165412940944</v>
      </c>
      <c r="BH66" s="69">
        <v>89.440528311981268</v>
      </c>
      <c r="BI66" s="69">
        <v>19.84332082823633</v>
      </c>
      <c r="BJ66" s="69">
        <v>159.03773579572621</v>
      </c>
      <c r="BK66" s="72">
        <v>186.03583297680242</v>
      </c>
      <c r="BL66" s="69">
        <v>134.94713989797552</v>
      </c>
      <c r="BM66" s="70">
        <v>237.12452605562933</v>
      </c>
      <c r="BN66" s="69">
        <v>309.25373940005989</v>
      </c>
      <c r="BO66" s="69">
        <v>259.56727206022504</v>
      </c>
      <c r="BP66" s="70">
        <v>358.94020673989473</v>
      </c>
    </row>
    <row r="67" spans="1:68" x14ac:dyDescent="0.3">
      <c r="A67" s="67" t="s">
        <v>116</v>
      </c>
      <c r="B67" s="71">
        <v>9</v>
      </c>
      <c r="C67" s="69">
        <v>9082.0126</v>
      </c>
      <c r="D67" s="69">
        <v>8443.3298493812617</v>
      </c>
      <c r="E67" s="70">
        <v>9720.6953506187383</v>
      </c>
      <c r="F67" s="72">
        <v>7907</v>
      </c>
      <c r="G67" s="69">
        <v>7245.9423540242879</v>
      </c>
      <c r="H67" s="70">
        <v>8568.0576459757121</v>
      </c>
      <c r="I67" s="72">
        <v>1175.0126</v>
      </c>
      <c r="J67" s="69">
        <v>1009.5805156982887</v>
      </c>
      <c r="K67" s="70">
        <v>1340.4446843017115</v>
      </c>
      <c r="M67" s="67" t="s">
        <v>116</v>
      </c>
      <c r="N67" s="68">
        <f t="shared" si="2"/>
        <v>9</v>
      </c>
      <c r="O67" s="72">
        <v>1198.1500000000001</v>
      </c>
      <c r="P67" s="69">
        <v>1040.2747186877114</v>
      </c>
      <c r="Q67" s="70">
        <v>1356.0252813122888</v>
      </c>
      <c r="R67" s="69">
        <v>477.36360000000002</v>
      </c>
      <c r="S67" s="69">
        <v>393.40191210916851</v>
      </c>
      <c r="T67" s="69">
        <v>561.32528789083153</v>
      </c>
      <c r="U67" s="72">
        <v>1407.78</v>
      </c>
      <c r="V67" s="69">
        <v>1272.2807853262732</v>
      </c>
      <c r="W67" s="70">
        <v>1543.2792146737268</v>
      </c>
      <c r="X67" s="69">
        <v>1481.76</v>
      </c>
      <c r="Y67" s="69">
        <v>1281.6256603074614</v>
      </c>
      <c r="Z67" s="69">
        <v>1681.8943396925386</v>
      </c>
      <c r="AA67" s="72">
        <v>980.41250000000002</v>
      </c>
      <c r="AB67" s="69">
        <v>851.55478407402006</v>
      </c>
      <c r="AC67" s="70">
        <v>1109.27021592598</v>
      </c>
      <c r="AD67" s="69">
        <v>713.58010000000002</v>
      </c>
      <c r="AE67" s="69">
        <v>619.10626848492848</v>
      </c>
      <c r="AF67" s="69">
        <v>808.05393151507155</v>
      </c>
      <c r="AG67" s="72">
        <v>242.74</v>
      </c>
      <c r="AH67" s="69">
        <v>192.40134743979254</v>
      </c>
      <c r="AI67" s="70">
        <v>293.0786525602075</v>
      </c>
      <c r="AJ67" s="69">
        <v>591.17359999999996</v>
      </c>
      <c r="AK67" s="69">
        <v>473.52435282839895</v>
      </c>
      <c r="AL67" s="69">
        <v>708.82284717160098</v>
      </c>
      <c r="AM67" s="72">
        <v>814.04240000000004</v>
      </c>
      <c r="AN67" s="69">
        <v>692.13156185840239</v>
      </c>
      <c r="AO67" s="70">
        <v>935.95323814159769</v>
      </c>
      <c r="AQ67" s="67" t="s">
        <v>116</v>
      </c>
      <c r="AR67" s="68">
        <f t="shared" si="3"/>
        <v>9</v>
      </c>
      <c r="AS67" s="72">
        <v>114.67466070329671</v>
      </c>
      <c r="AT67" s="69">
        <v>39.30920938620585</v>
      </c>
      <c r="AU67" s="70">
        <v>190.04011202038757</v>
      </c>
      <c r="AV67" s="69">
        <v>456.89020056625191</v>
      </c>
      <c r="AW67" s="69">
        <v>304.95240167667191</v>
      </c>
      <c r="AX67" s="69">
        <v>608.8279994558319</v>
      </c>
      <c r="AY67" s="72">
        <v>377.01324634211102</v>
      </c>
      <c r="AZ67" s="69">
        <v>269.97273070080337</v>
      </c>
      <c r="BA67" s="70">
        <v>484.05376198341867</v>
      </c>
      <c r="BB67" s="69">
        <v>382.22532099882824</v>
      </c>
      <c r="BC67" s="69">
        <v>278.28365857583981</v>
      </c>
      <c r="BD67" s="69">
        <v>486.16698342181667</v>
      </c>
      <c r="BE67" s="72">
        <v>401.16194883002157</v>
      </c>
      <c r="BF67" s="69">
        <v>273.02350421754295</v>
      </c>
      <c r="BG67" s="70">
        <v>529.30039344250019</v>
      </c>
      <c r="BH67" s="69">
        <v>102.05890971699537</v>
      </c>
      <c r="BI67" s="69">
        <v>31.898141078100167</v>
      </c>
      <c r="BJ67" s="69">
        <v>172.21967835589058</v>
      </c>
      <c r="BK67" s="72">
        <v>158.30177929960394</v>
      </c>
      <c r="BL67" s="69">
        <v>106.79939716732837</v>
      </c>
      <c r="BM67" s="70">
        <v>209.80416143187949</v>
      </c>
      <c r="BN67" s="69">
        <v>342.62732266927912</v>
      </c>
      <c r="BO67" s="69">
        <v>292.85671330245304</v>
      </c>
      <c r="BP67" s="70">
        <v>392.3979320361052</v>
      </c>
    </row>
    <row r="68" spans="1:68" x14ac:dyDescent="0.3">
      <c r="A68" s="67" t="s">
        <v>117</v>
      </c>
      <c r="B68" s="71">
        <v>10</v>
      </c>
      <c r="C68" s="69">
        <v>9126.2402000000002</v>
      </c>
      <c r="D68" s="69">
        <v>8487.5574493812619</v>
      </c>
      <c r="E68" s="70">
        <v>9764.9229506187385</v>
      </c>
      <c r="F68" s="72">
        <v>7971.78</v>
      </c>
      <c r="G68" s="69">
        <v>7310.7223540242867</v>
      </c>
      <c r="H68" s="70">
        <v>8632.8376459757128</v>
      </c>
      <c r="I68" s="72">
        <v>1154.4602</v>
      </c>
      <c r="J68" s="69">
        <v>989.02811569828862</v>
      </c>
      <c r="K68" s="70">
        <v>1319.8922843017115</v>
      </c>
      <c r="M68" s="67" t="s">
        <v>117</v>
      </c>
      <c r="N68" s="68">
        <f t="shared" si="2"/>
        <v>10</v>
      </c>
      <c r="O68" s="72">
        <v>1207.6199999999999</v>
      </c>
      <c r="P68" s="69">
        <v>1049.7447186877112</v>
      </c>
      <c r="Q68" s="70">
        <v>1365.4952813122886</v>
      </c>
      <c r="R68" s="69">
        <v>481.13920000000002</v>
      </c>
      <c r="S68" s="69">
        <v>397.1775121091685</v>
      </c>
      <c r="T68" s="69">
        <v>565.10088789083147</v>
      </c>
      <c r="U68" s="72">
        <v>1418.92</v>
      </c>
      <c r="V68" s="69">
        <v>1283.4207853262733</v>
      </c>
      <c r="W68" s="70">
        <v>1554.4192146737269</v>
      </c>
      <c r="X68" s="69">
        <v>1484.63</v>
      </c>
      <c r="Y68" s="69">
        <v>1284.4956603074615</v>
      </c>
      <c r="Z68" s="69">
        <v>1684.7643396925387</v>
      </c>
      <c r="AA68" s="72">
        <v>988.16690000000006</v>
      </c>
      <c r="AB68" s="69">
        <v>859.3091840740201</v>
      </c>
      <c r="AC68" s="70">
        <v>1117.02461592598</v>
      </c>
      <c r="AD68" s="69">
        <v>719.22400000000005</v>
      </c>
      <c r="AE68" s="69">
        <v>624.75016848492851</v>
      </c>
      <c r="AF68" s="69">
        <v>813.69783151507158</v>
      </c>
      <c r="AG68" s="72">
        <v>250.48490000000001</v>
      </c>
      <c r="AH68" s="69">
        <v>200.14624743979255</v>
      </c>
      <c r="AI68" s="70">
        <v>300.82355256020747</v>
      </c>
      <c r="AJ68" s="69">
        <v>595.84929999999997</v>
      </c>
      <c r="AK68" s="69">
        <v>478.20005282839895</v>
      </c>
      <c r="AL68" s="69">
        <v>713.49854717160099</v>
      </c>
      <c r="AM68" s="72">
        <v>825.73860000000002</v>
      </c>
      <c r="AN68" s="69">
        <v>703.82776185840237</v>
      </c>
      <c r="AO68" s="70">
        <v>947.64943814159767</v>
      </c>
      <c r="AQ68" s="67" t="s">
        <v>117</v>
      </c>
      <c r="AR68" s="68">
        <f t="shared" si="3"/>
        <v>10</v>
      </c>
      <c r="AS68" s="72">
        <v>111.07766510148309</v>
      </c>
      <c r="AT68" s="69">
        <v>35.107829908868837</v>
      </c>
      <c r="AU68" s="70">
        <v>187.04750029409735</v>
      </c>
      <c r="AV68" s="69">
        <v>424.26053064657214</v>
      </c>
      <c r="AW68" s="69">
        <v>271.10428545133652</v>
      </c>
      <c r="AX68" s="69">
        <v>577.41677584180775</v>
      </c>
      <c r="AY68" s="72">
        <v>406.27616564887023</v>
      </c>
      <c r="AZ68" s="69">
        <v>298.37725188812288</v>
      </c>
      <c r="BA68" s="70">
        <v>514.17507940961764</v>
      </c>
      <c r="BB68" s="69">
        <v>380.96283017955591</v>
      </c>
      <c r="BC68" s="69">
        <v>276.1876205055965</v>
      </c>
      <c r="BD68" s="69">
        <v>485.73803985351532</v>
      </c>
      <c r="BE68" s="72">
        <v>360.94767854272146</v>
      </c>
      <c r="BF68" s="69">
        <v>231.78164359004046</v>
      </c>
      <c r="BG68" s="70">
        <v>490.11371349540246</v>
      </c>
      <c r="BH68" s="69">
        <v>90.022143500413819</v>
      </c>
      <c r="BI68" s="69">
        <v>19.298729292247529</v>
      </c>
      <c r="BJ68" s="69">
        <v>160.74555770858012</v>
      </c>
      <c r="BK68" s="72">
        <v>177.23221847311294</v>
      </c>
      <c r="BL68" s="69">
        <v>125.31681938455552</v>
      </c>
      <c r="BM68" s="70">
        <v>229.14761756167036</v>
      </c>
      <c r="BN68" s="69">
        <v>331.23284607172434</v>
      </c>
      <c r="BO68" s="69">
        <v>281.37555119373081</v>
      </c>
      <c r="BP68" s="70">
        <v>381.09014094971786</v>
      </c>
    </row>
    <row r="69" spans="1:68" x14ac:dyDescent="0.3">
      <c r="A69" s="67" t="s">
        <v>118</v>
      </c>
      <c r="B69" s="71">
        <v>11</v>
      </c>
      <c r="C69" s="69">
        <v>8871.1419999999998</v>
      </c>
      <c r="D69" s="69">
        <v>8232.4592493812615</v>
      </c>
      <c r="E69" s="70">
        <v>9509.8247506187381</v>
      </c>
      <c r="F69" s="72">
        <v>7874.99</v>
      </c>
      <c r="G69" s="69">
        <v>7213.9323540242876</v>
      </c>
      <c r="H69" s="70">
        <v>8536.0476459757119</v>
      </c>
      <c r="I69" s="72">
        <v>996.15199999999993</v>
      </c>
      <c r="J69" s="69">
        <v>830.71991569828856</v>
      </c>
      <c r="K69" s="70">
        <v>1161.5840843017113</v>
      </c>
      <c r="M69" s="67" t="s">
        <v>118</v>
      </c>
      <c r="N69" s="68">
        <f t="shared" si="2"/>
        <v>11</v>
      </c>
      <c r="O69" s="72">
        <v>1188.18</v>
      </c>
      <c r="P69" s="69">
        <v>1030.3047186877113</v>
      </c>
      <c r="Q69" s="70">
        <v>1346.0552813122888</v>
      </c>
      <c r="R69" s="69">
        <v>473.39100000000002</v>
      </c>
      <c r="S69" s="69">
        <v>389.42931210916851</v>
      </c>
      <c r="T69" s="69">
        <v>557.35268789083148</v>
      </c>
      <c r="U69" s="72">
        <v>1396.07</v>
      </c>
      <c r="V69" s="69">
        <v>1260.5707853262732</v>
      </c>
      <c r="W69" s="70">
        <v>1531.5692146737267</v>
      </c>
      <c r="X69" s="69">
        <v>1497.33</v>
      </c>
      <c r="Y69" s="69">
        <v>1297.1956603074614</v>
      </c>
      <c r="Z69" s="69">
        <v>1697.4643396925385</v>
      </c>
      <c r="AA69" s="72">
        <v>972.25350000000003</v>
      </c>
      <c r="AB69" s="69">
        <v>843.39578407402018</v>
      </c>
      <c r="AC69" s="70">
        <v>1101.1112159259799</v>
      </c>
      <c r="AD69" s="69">
        <v>707.64170000000001</v>
      </c>
      <c r="AE69" s="69">
        <v>613.16786848492848</v>
      </c>
      <c r="AF69" s="69">
        <v>802.11553151507155</v>
      </c>
      <c r="AG69" s="72">
        <v>238.54040000000001</v>
      </c>
      <c r="AH69" s="69">
        <v>188.20174743979254</v>
      </c>
      <c r="AI69" s="70">
        <v>288.87905256020747</v>
      </c>
      <c r="AJ69" s="69">
        <v>586.25379999999996</v>
      </c>
      <c r="AK69" s="69">
        <v>468.60455282839894</v>
      </c>
      <c r="AL69" s="69">
        <v>703.90304717160097</v>
      </c>
      <c r="AM69" s="72">
        <v>815.33820000000003</v>
      </c>
      <c r="AN69" s="69">
        <v>693.42736185840238</v>
      </c>
      <c r="AO69" s="70">
        <v>937.24903814159768</v>
      </c>
      <c r="AQ69" s="67" t="s">
        <v>118</v>
      </c>
      <c r="AR69" s="68">
        <f t="shared" si="3"/>
        <v>11</v>
      </c>
      <c r="AS69" s="72">
        <v>120.43222186564871</v>
      </c>
      <c r="AT69" s="69">
        <v>43.858950823150124</v>
      </c>
      <c r="AU69" s="70">
        <v>197.00549290814729</v>
      </c>
      <c r="AV69" s="69">
        <v>438.40928699039091</v>
      </c>
      <c r="AW69" s="69">
        <v>284.03650672238388</v>
      </c>
      <c r="AX69" s="69">
        <v>592.782067258398</v>
      </c>
      <c r="AY69" s="72">
        <v>394.72299276818984</v>
      </c>
      <c r="AZ69" s="69">
        <v>285.96702735580033</v>
      </c>
      <c r="BA69" s="70">
        <v>503.47895818057935</v>
      </c>
      <c r="BB69" s="69">
        <v>366.1145978920257</v>
      </c>
      <c r="BC69" s="69">
        <v>260.5071484542691</v>
      </c>
      <c r="BD69" s="69">
        <v>471.7220473297823</v>
      </c>
      <c r="BE69" s="72">
        <v>378.55687730703983</v>
      </c>
      <c r="BF69" s="69">
        <v>248.36486387381797</v>
      </c>
      <c r="BG69" s="70">
        <v>508.74889074026169</v>
      </c>
      <c r="BH69" s="69">
        <v>96.600161569996544</v>
      </c>
      <c r="BI69" s="69">
        <v>25.31498434824438</v>
      </c>
      <c r="BJ69" s="69">
        <v>167.88533879174872</v>
      </c>
      <c r="BK69" s="72">
        <v>173.70161831960434</v>
      </c>
      <c r="BL69" s="69">
        <v>121.37385012570849</v>
      </c>
      <c r="BM69" s="70">
        <v>226.02938651350019</v>
      </c>
      <c r="BN69" s="69">
        <v>323.04240917398511</v>
      </c>
      <c r="BO69" s="69">
        <v>273.09585632925121</v>
      </c>
      <c r="BP69" s="70">
        <v>372.98896201871901</v>
      </c>
    </row>
    <row r="70" spans="1:68" x14ac:dyDescent="0.3">
      <c r="A70" s="67" t="s">
        <v>119</v>
      </c>
      <c r="B70" s="71">
        <v>12</v>
      </c>
      <c r="C70" s="69">
        <v>8762.0633999999991</v>
      </c>
      <c r="D70" s="69">
        <v>8123.3806493812608</v>
      </c>
      <c r="E70" s="70">
        <v>9400.7461506187374</v>
      </c>
      <c r="F70" s="72">
        <v>7770.57</v>
      </c>
      <c r="G70" s="69">
        <v>7109.5123540242876</v>
      </c>
      <c r="H70" s="70">
        <v>8431.6276459757119</v>
      </c>
      <c r="I70" s="72">
        <v>991.49339999999995</v>
      </c>
      <c r="J70" s="69">
        <v>826.06131569828858</v>
      </c>
      <c r="K70" s="70">
        <v>1156.9254843017113</v>
      </c>
      <c r="M70" s="67" t="s">
        <v>119</v>
      </c>
      <c r="N70" s="68">
        <f t="shared" si="2"/>
        <v>12</v>
      </c>
      <c r="O70" s="72">
        <v>1177.9000000000001</v>
      </c>
      <c r="P70" s="69">
        <v>1020.0247186877114</v>
      </c>
      <c r="Q70" s="70">
        <v>1335.7752813122888</v>
      </c>
      <c r="R70" s="69">
        <v>469.29700000000003</v>
      </c>
      <c r="S70" s="69">
        <v>385.33531210916851</v>
      </c>
      <c r="T70" s="69">
        <v>553.25868789083154</v>
      </c>
      <c r="U70" s="72">
        <v>1383.99</v>
      </c>
      <c r="V70" s="69">
        <v>1248.4907853262732</v>
      </c>
      <c r="W70" s="70">
        <v>1519.4892146737268</v>
      </c>
      <c r="X70" s="69">
        <v>1453.05</v>
      </c>
      <c r="Y70" s="69">
        <v>1252.9156603074614</v>
      </c>
      <c r="Z70" s="69">
        <v>1653.1843396925385</v>
      </c>
      <c r="AA70" s="72">
        <v>963.84540000000004</v>
      </c>
      <c r="AB70" s="69">
        <v>834.98768407402008</v>
      </c>
      <c r="AC70" s="70">
        <v>1092.70311592598</v>
      </c>
      <c r="AD70" s="69">
        <v>701.52200000000005</v>
      </c>
      <c r="AE70" s="69">
        <v>607.04816848492851</v>
      </c>
      <c r="AF70" s="69">
        <v>795.99583151507159</v>
      </c>
      <c r="AG70" s="72">
        <v>229.33680000000001</v>
      </c>
      <c r="AH70" s="69">
        <v>178.99814743979255</v>
      </c>
      <c r="AI70" s="70">
        <v>279.67545256020748</v>
      </c>
      <c r="AJ70" s="69">
        <v>581.18389999999999</v>
      </c>
      <c r="AK70" s="69">
        <v>463.53465282839898</v>
      </c>
      <c r="AL70" s="69">
        <v>698.83314717160101</v>
      </c>
      <c r="AM70" s="72">
        <v>810.43719999999996</v>
      </c>
      <c r="AN70" s="69">
        <v>688.52636185840231</v>
      </c>
      <c r="AO70" s="70">
        <v>932.34803814159761</v>
      </c>
      <c r="AQ70" s="67" t="s">
        <v>119</v>
      </c>
      <c r="AR70" s="68">
        <f t="shared" si="3"/>
        <v>12</v>
      </c>
      <c r="AS70" s="72">
        <v>103.6136036526304</v>
      </c>
      <c r="AT70" s="69">
        <v>26.437810450946927</v>
      </c>
      <c r="AU70" s="70">
        <v>180.78939685431388</v>
      </c>
      <c r="AV70" s="69">
        <v>428.0197087591834</v>
      </c>
      <c r="AW70" s="69">
        <v>272.43223543157296</v>
      </c>
      <c r="AX70" s="69">
        <v>583.60718208679384</v>
      </c>
      <c r="AY70" s="72">
        <v>386.21380537350899</v>
      </c>
      <c r="AZ70" s="69">
        <v>276.6020860118316</v>
      </c>
      <c r="BA70" s="70">
        <v>495.82552473518638</v>
      </c>
      <c r="BB70" s="69">
        <v>351.65655649634942</v>
      </c>
      <c r="BC70" s="69">
        <v>245.21812742829945</v>
      </c>
      <c r="BD70" s="69">
        <v>458.09498556439939</v>
      </c>
      <c r="BE70" s="72">
        <v>361.87572379738197</v>
      </c>
      <c r="BF70" s="69">
        <v>230.65928536605762</v>
      </c>
      <c r="BG70" s="70">
        <v>493.09216222870634</v>
      </c>
      <c r="BH70" s="69">
        <v>116.1230062280824</v>
      </c>
      <c r="BI70" s="69">
        <v>44.2769165846356</v>
      </c>
      <c r="BJ70" s="69">
        <v>187.96909587152919</v>
      </c>
      <c r="BK70" s="72">
        <v>170.77379975779013</v>
      </c>
      <c r="BL70" s="69">
        <v>118.03428684607997</v>
      </c>
      <c r="BM70" s="70">
        <v>223.51331266950029</v>
      </c>
      <c r="BN70" s="69">
        <v>324.6473623059581</v>
      </c>
      <c r="BO70" s="69">
        <v>274.60895066801442</v>
      </c>
      <c r="BP70" s="70">
        <v>374.68577394390178</v>
      </c>
    </row>
    <row r="71" spans="1:68" x14ac:dyDescent="0.3">
      <c r="A71" s="67" t="s">
        <v>120</v>
      </c>
      <c r="B71" s="71">
        <v>13</v>
      </c>
      <c r="C71" s="69">
        <v>9116.9927000000007</v>
      </c>
      <c r="D71" s="69">
        <v>8478.3099493812624</v>
      </c>
      <c r="E71" s="70">
        <v>9755.675450618739</v>
      </c>
      <c r="F71" s="72">
        <v>8025.7000000000007</v>
      </c>
      <c r="G71" s="69">
        <v>7364.6423540242886</v>
      </c>
      <c r="H71" s="70">
        <v>8686.7576459757129</v>
      </c>
      <c r="I71" s="72">
        <v>1091.2927</v>
      </c>
      <c r="J71" s="69">
        <v>925.8606156982886</v>
      </c>
      <c r="K71" s="70">
        <v>1256.7247843017115</v>
      </c>
      <c r="M71" s="67" t="s">
        <v>120</v>
      </c>
      <c r="N71" s="68">
        <f t="shared" si="2"/>
        <v>13</v>
      </c>
      <c r="O71" s="72">
        <v>1215.4000000000001</v>
      </c>
      <c r="P71" s="69">
        <v>1057.5247186877114</v>
      </c>
      <c r="Q71" s="70">
        <v>1373.2752813122888</v>
      </c>
      <c r="R71" s="69">
        <v>484.2373</v>
      </c>
      <c r="S71" s="69">
        <v>400.27561210916849</v>
      </c>
      <c r="T71" s="69">
        <v>568.19898789083152</v>
      </c>
      <c r="U71" s="72">
        <v>1428.05</v>
      </c>
      <c r="V71" s="69">
        <v>1292.5507853262732</v>
      </c>
      <c r="W71" s="70">
        <v>1563.5492146737267</v>
      </c>
      <c r="X71" s="69">
        <v>1493.78</v>
      </c>
      <c r="Y71" s="69">
        <v>1293.6456603074614</v>
      </c>
      <c r="Z71" s="69">
        <v>1693.9143396925385</v>
      </c>
      <c r="AA71" s="72">
        <v>994.52980000000002</v>
      </c>
      <c r="AB71" s="69">
        <v>865.67208407402018</v>
      </c>
      <c r="AC71" s="70">
        <v>1123.3875159259799</v>
      </c>
      <c r="AD71" s="69">
        <v>723.85509999999999</v>
      </c>
      <c r="AE71" s="69">
        <v>629.38126848492846</v>
      </c>
      <c r="AF71" s="69">
        <v>818.32893151507153</v>
      </c>
      <c r="AG71" s="72">
        <v>247.709</v>
      </c>
      <c r="AH71" s="69">
        <v>197.37034743979254</v>
      </c>
      <c r="AI71" s="70">
        <v>298.04765256020744</v>
      </c>
      <c r="AJ71" s="69">
        <v>599.68610000000001</v>
      </c>
      <c r="AK71" s="69">
        <v>482.03685282839899</v>
      </c>
      <c r="AL71" s="69">
        <v>717.33534717160103</v>
      </c>
      <c r="AM71" s="72">
        <v>838.44680000000005</v>
      </c>
      <c r="AN71" s="69">
        <v>716.5359618584024</v>
      </c>
      <c r="AO71" s="70">
        <v>960.3576381415977</v>
      </c>
      <c r="AQ71" s="67" t="s">
        <v>120</v>
      </c>
      <c r="AR71" s="68">
        <f t="shared" si="3"/>
        <v>13</v>
      </c>
      <c r="AS71" s="72">
        <v>115.57650974198968</v>
      </c>
      <c r="AT71" s="69">
        <v>37.799074833840166</v>
      </c>
      <c r="AU71" s="70">
        <v>193.3539446501392</v>
      </c>
      <c r="AV71" s="69">
        <v>504.80184156559108</v>
      </c>
      <c r="AW71" s="69">
        <v>348.00145018331375</v>
      </c>
      <c r="AX71" s="69">
        <v>661.6022329478684</v>
      </c>
      <c r="AY71" s="72">
        <v>425.76116398061993</v>
      </c>
      <c r="AZ71" s="69">
        <v>315.29494116456146</v>
      </c>
      <c r="BA71" s="70">
        <v>536.22738679667839</v>
      </c>
      <c r="BB71" s="69">
        <v>398.72924813506154</v>
      </c>
      <c r="BC71" s="69">
        <v>291.46105372944368</v>
      </c>
      <c r="BD71" s="69">
        <v>505.9974425406794</v>
      </c>
      <c r="BE71" s="72">
        <v>411.77826419498501</v>
      </c>
      <c r="BF71" s="69">
        <v>279.53889773585394</v>
      </c>
      <c r="BG71" s="70">
        <v>544.01763065411615</v>
      </c>
      <c r="BH71" s="69">
        <v>121.55349796963883</v>
      </c>
      <c r="BI71" s="69">
        <v>49.147315553798549</v>
      </c>
      <c r="BJ71" s="69">
        <v>193.95968038547909</v>
      </c>
      <c r="BK71" s="72">
        <v>201.58468578706908</v>
      </c>
      <c r="BL71" s="69">
        <v>148.43402983127683</v>
      </c>
      <c r="BM71" s="70">
        <v>254.73534174286132</v>
      </c>
      <c r="BN71" s="69">
        <v>307.90454541265888</v>
      </c>
      <c r="BO71" s="69">
        <v>257.7716463939305</v>
      </c>
      <c r="BP71" s="70">
        <v>358.03744443138726</v>
      </c>
    </row>
    <row r="72" spans="1:68" x14ac:dyDescent="0.3">
      <c r="A72" s="67" t="s">
        <v>121</v>
      </c>
      <c r="B72" s="71">
        <v>14</v>
      </c>
      <c r="C72" s="69">
        <v>9354.4434999999994</v>
      </c>
      <c r="D72" s="69">
        <v>8715.7607493812611</v>
      </c>
      <c r="E72" s="70">
        <v>9993.1262506187377</v>
      </c>
      <c r="F72" s="72">
        <v>8214.7799999999988</v>
      </c>
      <c r="G72" s="69">
        <v>7553.7223540242867</v>
      </c>
      <c r="H72" s="70">
        <v>8875.837645975711</v>
      </c>
      <c r="I72" s="72">
        <v>1139.6635000000001</v>
      </c>
      <c r="J72" s="69">
        <v>974.23141569828874</v>
      </c>
      <c r="K72" s="70">
        <v>1305.0955843017116</v>
      </c>
      <c r="M72" s="67" t="s">
        <v>121</v>
      </c>
      <c r="N72" s="68">
        <f t="shared" si="2"/>
        <v>14</v>
      </c>
      <c r="O72" s="72">
        <v>1231.32</v>
      </c>
      <c r="P72" s="69">
        <v>1073.4447186877112</v>
      </c>
      <c r="Q72" s="70">
        <v>1389.1952813122887</v>
      </c>
      <c r="R72" s="69">
        <v>490.58120000000002</v>
      </c>
      <c r="S72" s="69">
        <v>406.61951210916851</v>
      </c>
      <c r="T72" s="69">
        <v>574.54288789083148</v>
      </c>
      <c r="U72" s="72">
        <v>1446.76</v>
      </c>
      <c r="V72" s="69">
        <v>1311.2607853262732</v>
      </c>
      <c r="W72" s="70">
        <v>1582.2592146737268</v>
      </c>
      <c r="X72" s="69">
        <v>1554.49</v>
      </c>
      <c r="Y72" s="69">
        <v>1354.3556603074614</v>
      </c>
      <c r="Z72" s="69">
        <v>1754.6243396925386</v>
      </c>
      <c r="AA72" s="72">
        <v>1007.56</v>
      </c>
      <c r="AB72" s="69">
        <v>878.7022840740201</v>
      </c>
      <c r="AC72" s="70">
        <v>1136.4177159259798</v>
      </c>
      <c r="AD72" s="69">
        <v>733.33820000000003</v>
      </c>
      <c r="AE72" s="69">
        <v>638.86436848492849</v>
      </c>
      <c r="AF72" s="69">
        <v>827.81203151507157</v>
      </c>
      <c r="AG72" s="72">
        <v>259.52409999999998</v>
      </c>
      <c r="AH72" s="69">
        <v>209.18544743979251</v>
      </c>
      <c r="AI72" s="70">
        <v>309.86275256020747</v>
      </c>
      <c r="AJ72" s="69">
        <v>607.54240000000004</v>
      </c>
      <c r="AK72" s="69">
        <v>489.89315282839902</v>
      </c>
      <c r="AL72" s="69">
        <v>725.19164717160106</v>
      </c>
      <c r="AM72" s="72">
        <v>883.66200000000003</v>
      </c>
      <c r="AN72" s="69">
        <v>761.75116185840238</v>
      </c>
      <c r="AO72" s="70">
        <v>1005.5728381415977</v>
      </c>
      <c r="AQ72" s="67" t="s">
        <v>121</v>
      </c>
      <c r="AR72" s="68">
        <f t="shared" si="3"/>
        <v>14</v>
      </c>
      <c r="AS72" s="72">
        <v>97.320124484955457</v>
      </c>
      <c r="AT72" s="69">
        <v>18.941896136067015</v>
      </c>
      <c r="AU72" s="70">
        <v>175.6983528338439</v>
      </c>
      <c r="AV72" s="69">
        <v>511.13595166382186</v>
      </c>
      <c r="AW72" s="69">
        <v>353.12435234239069</v>
      </c>
      <c r="AX72" s="69">
        <v>669.14755098525302</v>
      </c>
      <c r="AY72" s="72">
        <v>381.21665561157852</v>
      </c>
      <c r="AZ72" s="69">
        <v>269.89713412130345</v>
      </c>
      <c r="BA72" s="70">
        <v>492.53617710185358</v>
      </c>
      <c r="BB72" s="69">
        <v>409.05531281743924</v>
      </c>
      <c r="BC72" s="69">
        <v>300.95852297569121</v>
      </c>
      <c r="BD72" s="69">
        <v>517.15210265918734</v>
      </c>
      <c r="BE72" s="72">
        <v>375.18131676157435</v>
      </c>
      <c r="BF72" s="69">
        <v>241.92046451971024</v>
      </c>
      <c r="BG72" s="70">
        <v>508.44216900343849</v>
      </c>
      <c r="BH72" s="69">
        <v>133.72857758917377</v>
      </c>
      <c r="BI72" s="69">
        <v>60.763092086059459</v>
      </c>
      <c r="BJ72" s="69">
        <v>206.69406309228808</v>
      </c>
      <c r="BK72" s="72">
        <v>186.47454797171105</v>
      </c>
      <c r="BL72" s="69">
        <v>132.91332864998981</v>
      </c>
      <c r="BM72" s="70">
        <v>240.03576729343229</v>
      </c>
      <c r="BN72" s="69">
        <v>333.52854343010154</v>
      </c>
      <c r="BO72" s="69">
        <v>283.29850130057252</v>
      </c>
      <c r="BP72" s="70">
        <v>383.75858555963055</v>
      </c>
    </row>
    <row r="73" spans="1:68" x14ac:dyDescent="0.3">
      <c r="A73" s="67" t="s">
        <v>122</v>
      </c>
      <c r="B73" s="71">
        <v>15</v>
      </c>
      <c r="C73" s="69">
        <v>9078.8161999999993</v>
      </c>
      <c r="D73" s="69">
        <v>8440.133449381261</v>
      </c>
      <c r="E73" s="70">
        <v>9717.4989506187376</v>
      </c>
      <c r="F73" s="72">
        <v>8114.1299999999992</v>
      </c>
      <c r="G73" s="69">
        <v>7453.0723540242871</v>
      </c>
      <c r="H73" s="70">
        <v>8775.1876459757113</v>
      </c>
      <c r="I73" s="72">
        <v>964.68619999999999</v>
      </c>
      <c r="J73" s="69">
        <v>799.25411569828862</v>
      </c>
      <c r="K73" s="70">
        <v>1130.1182843017114</v>
      </c>
      <c r="M73" s="67" t="s">
        <v>122</v>
      </c>
      <c r="N73" s="68">
        <f t="shared" si="2"/>
        <v>15</v>
      </c>
      <c r="O73" s="72">
        <v>1217.06</v>
      </c>
      <c r="P73" s="69">
        <v>1059.1847186877112</v>
      </c>
      <c r="Q73" s="70">
        <v>1374.9352813122887</v>
      </c>
      <c r="R73" s="69">
        <v>484.89800000000002</v>
      </c>
      <c r="S73" s="69">
        <v>400.93631210916851</v>
      </c>
      <c r="T73" s="69">
        <v>568.85968789083154</v>
      </c>
      <c r="U73" s="72">
        <v>1430</v>
      </c>
      <c r="V73" s="69">
        <v>1294.5007853262732</v>
      </c>
      <c r="W73" s="70">
        <v>1565.4992146737268</v>
      </c>
      <c r="X73" s="69">
        <v>1548.54</v>
      </c>
      <c r="Y73" s="69">
        <v>1348.4056603074614</v>
      </c>
      <c r="Z73" s="69">
        <v>1748.6743396925385</v>
      </c>
      <c r="AA73" s="72">
        <v>995.88689999999997</v>
      </c>
      <c r="AB73" s="69">
        <v>867.02918407402012</v>
      </c>
      <c r="AC73" s="70">
        <v>1124.7446159259798</v>
      </c>
      <c r="AD73" s="69">
        <v>724.84289999999999</v>
      </c>
      <c r="AE73" s="69">
        <v>630.36906848492845</v>
      </c>
      <c r="AF73" s="69">
        <v>819.31673151507152</v>
      </c>
      <c r="AG73" s="72">
        <v>252.65559999999999</v>
      </c>
      <c r="AH73" s="69">
        <v>202.31694743979253</v>
      </c>
      <c r="AI73" s="70">
        <v>302.99425256020743</v>
      </c>
      <c r="AJ73" s="69">
        <v>600.50440000000003</v>
      </c>
      <c r="AK73" s="69">
        <v>482.85515282839901</v>
      </c>
      <c r="AL73" s="69">
        <v>718.15364717160105</v>
      </c>
      <c r="AM73" s="72">
        <v>859.75070000000005</v>
      </c>
      <c r="AN73" s="69">
        <v>737.8398618584024</v>
      </c>
      <c r="AO73" s="70">
        <v>981.6615381415977</v>
      </c>
      <c r="AQ73" s="67" t="s">
        <v>122</v>
      </c>
      <c r="AR73" s="68">
        <f t="shared" si="3"/>
        <v>15</v>
      </c>
      <c r="AS73" s="72">
        <v>104.02730143803369</v>
      </c>
      <c r="AT73" s="69">
        <v>25.049096734574576</v>
      </c>
      <c r="AU73" s="70">
        <v>183.00550614149279</v>
      </c>
      <c r="AV73" s="69">
        <v>483.25386901594885</v>
      </c>
      <c r="AW73" s="69">
        <v>324.0327090124523</v>
      </c>
      <c r="AX73" s="69">
        <v>642.4750290194454</v>
      </c>
      <c r="AY73" s="72">
        <v>427.43482424494368</v>
      </c>
      <c r="AZ73" s="69">
        <v>315.26316457671714</v>
      </c>
      <c r="BA73" s="70">
        <v>539.60648391317022</v>
      </c>
      <c r="BB73" s="69">
        <v>403.4428961122693</v>
      </c>
      <c r="BC73" s="69">
        <v>294.51863773396099</v>
      </c>
      <c r="BD73" s="69">
        <v>512.3671544905776</v>
      </c>
      <c r="BE73" s="72">
        <v>393.3313030717095</v>
      </c>
      <c r="BF73" s="69">
        <v>259.05035427982955</v>
      </c>
      <c r="BG73" s="70">
        <v>527.61225186358945</v>
      </c>
      <c r="BH73" s="69">
        <v>108.51371180292944</v>
      </c>
      <c r="BI73" s="69">
        <v>34.989683871339096</v>
      </c>
      <c r="BJ73" s="69">
        <v>182.03773973451979</v>
      </c>
      <c r="BK73" s="72">
        <v>153.54571660941482</v>
      </c>
      <c r="BL73" s="69">
        <v>99.574492292786601</v>
      </c>
      <c r="BM73" s="70">
        <v>207.51694092604305</v>
      </c>
      <c r="BN73" s="69">
        <v>324.65242378414428</v>
      </c>
      <c r="BO73" s="69">
        <v>274.3225562984619</v>
      </c>
      <c r="BP73" s="70">
        <v>374.98229126982665</v>
      </c>
    </row>
    <row r="74" spans="1:68" x14ac:dyDescent="0.3">
      <c r="A74" s="67" t="s">
        <v>123</v>
      </c>
      <c r="B74" s="71">
        <v>16</v>
      </c>
      <c r="C74" s="69">
        <v>9084.4758999999995</v>
      </c>
      <c r="D74" s="69">
        <v>8445.7931493812612</v>
      </c>
      <c r="E74" s="70">
        <v>9723.1586506187377</v>
      </c>
      <c r="F74" s="72">
        <v>8093.65</v>
      </c>
      <c r="G74" s="69">
        <v>7432.5923540242875</v>
      </c>
      <c r="H74" s="70">
        <v>8754.7076459757118</v>
      </c>
      <c r="I74" s="72">
        <v>990.82590000000005</v>
      </c>
      <c r="J74" s="69">
        <v>825.39381569828868</v>
      </c>
      <c r="K74" s="70">
        <v>1156.2579843017115</v>
      </c>
      <c r="M74" s="67" t="s">
        <v>123</v>
      </c>
      <c r="N74" s="68">
        <f t="shared" si="2"/>
        <v>16</v>
      </c>
      <c r="O74" s="72">
        <v>1216.19</v>
      </c>
      <c r="P74" s="69">
        <v>1058.3147186877113</v>
      </c>
      <c r="Q74" s="70">
        <v>1374.0652813122888</v>
      </c>
      <c r="R74" s="69">
        <v>484.55079999999998</v>
      </c>
      <c r="S74" s="69">
        <v>400.58911210916847</v>
      </c>
      <c r="T74" s="69">
        <v>568.51248789083149</v>
      </c>
      <c r="U74" s="72">
        <v>1428.98</v>
      </c>
      <c r="V74" s="69">
        <v>1293.4807853262732</v>
      </c>
      <c r="W74" s="70">
        <v>1564.4792146737268</v>
      </c>
      <c r="X74" s="69">
        <v>1534.85</v>
      </c>
      <c r="Y74" s="69">
        <v>1334.7156603074613</v>
      </c>
      <c r="Z74" s="69">
        <v>1734.9843396925385</v>
      </c>
      <c r="AA74" s="72">
        <v>995.17370000000005</v>
      </c>
      <c r="AB74" s="69">
        <v>866.31598407402021</v>
      </c>
      <c r="AC74" s="70">
        <v>1124.0314159259799</v>
      </c>
      <c r="AD74" s="69">
        <v>724.32380000000001</v>
      </c>
      <c r="AE74" s="69">
        <v>629.84996848492847</v>
      </c>
      <c r="AF74" s="69">
        <v>818.79763151507154</v>
      </c>
      <c r="AG74" s="72">
        <v>257.95890000000003</v>
      </c>
      <c r="AH74" s="69">
        <v>207.62024743979256</v>
      </c>
      <c r="AI74" s="70">
        <v>308.29755256020746</v>
      </c>
      <c r="AJ74" s="69">
        <v>600.07429999999999</v>
      </c>
      <c r="AK74" s="69">
        <v>482.42505282839898</v>
      </c>
      <c r="AL74" s="69">
        <v>717.72354717160101</v>
      </c>
      <c r="AM74" s="72">
        <v>851.55740000000003</v>
      </c>
      <c r="AN74" s="69">
        <v>729.64656185840238</v>
      </c>
      <c r="AO74" s="70">
        <v>973.46823814159768</v>
      </c>
      <c r="AQ74" s="67" t="s">
        <v>123</v>
      </c>
      <c r="AR74" s="68">
        <f t="shared" si="3"/>
        <v>16</v>
      </c>
      <c r="AS74" s="72">
        <v>101.59726902778104</v>
      </c>
      <c r="AT74" s="69">
        <v>22.019874842499433</v>
      </c>
      <c r="AU74" s="70">
        <v>181.17466321306264</v>
      </c>
      <c r="AV74" s="69">
        <v>502.76813460383374</v>
      </c>
      <c r="AW74" s="69">
        <v>342.33900026468496</v>
      </c>
      <c r="AX74" s="69">
        <v>663.19726894298253</v>
      </c>
      <c r="AY74" s="72">
        <v>437.57357398594394</v>
      </c>
      <c r="AZ74" s="69">
        <v>324.55089372432542</v>
      </c>
      <c r="BA74" s="70">
        <v>550.59625424756246</v>
      </c>
      <c r="BB74" s="69">
        <v>386.93171033386687</v>
      </c>
      <c r="BC74" s="69">
        <v>277.18106864916848</v>
      </c>
      <c r="BD74" s="69">
        <v>496.68235201856527</v>
      </c>
      <c r="BE74" s="72">
        <v>404.96849531034303</v>
      </c>
      <c r="BF74" s="69">
        <v>269.66878783146404</v>
      </c>
      <c r="BG74" s="70">
        <v>540.26820278922196</v>
      </c>
      <c r="BH74" s="69">
        <v>121.36450576593343</v>
      </c>
      <c r="BI74" s="69">
        <v>47.282667937761559</v>
      </c>
      <c r="BJ74" s="69">
        <v>195.44634359410531</v>
      </c>
      <c r="BK74" s="72">
        <v>183.55252702804648</v>
      </c>
      <c r="BL74" s="69">
        <v>129.17183544063096</v>
      </c>
      <c r="BM74" s="70">
        <v>237.93321861546201</v>
      </c>
      <c r="BN74" s="69">
        <v>312.04489333352603</v>
      </c>
      <c r="BO74" s="69">
        <v>261.61249236609655</v>
      </c>
      <c r="BP74" s="70">
        <v>362.47729430095552</v>
      </c>
    </row>
    <row r="75" spans="1:68" x14ac:dyDescent="0.3">
      <c r="A75" s="67" t="s">
        <v>124</v>
      </c>
      <c r="B75" s="71">
        <v>17</v>
      </c>
      <c r="C75" s="69">
        <v>9304.6848000000009</v>
      </c>
      <c r="D75" s="69">
        <v>8666.0020493812626</v>
      </c>
      <c r="E75" s="70">
        <v>9943.3675506187392</v>
      </c>
      <c r="F75" s="72">
        <v>8211.86</v>
      </c>
      <c r="G75" s="69">
        <v>7550.8023540242884</v>
      </c>
      <c r="H75" s="70">
        <v>8872.9176459757127</v>
      </c>
      <c r="I75" s="72">
        <v>1092.8247999999999</v>
      </c>
      <c r="J75" s="69">
        <v>927.3927156982885</v>
      </c>
      <c r="K75" s="70">
        <v>1258.2568843017114</v>
      </c>
      <c r="M75" s="67" t="s">
        <v>124</v>
      </c>
      <c r="N75" s="68">
        <f t="shared" si="2"/>
        <v>17</v>
      </c>
      <c r="O75" s="72">
        <v>1234.82</v>
      </c>
      <c r="P75" s="69">
        <v>1076.9447186877112</v>
      </c>
      <c r="Q75" s="70">
        <v>1392.6952813122887</v>
      </c>
      <c r="R75" s="69">
        <v>491.97430000000003</v>
      </c>
      <c r="S75" s="69">
        <v>408.01261210916851</v>
      </c>
      <c r="T75" s="69">
        <v>575.93598789083148</v>
      </c>
      <c r="U75" s="72">
        <v>1450.87</v>
      </c>
      <c r="V75" s="69">
        <v>1315.3707853262731</v>
      </c>
      <c r="W75" s="70">
        <v>1586.3692146737267</v>
      </c>
      <c r="X75" s="69">
        <v>1524.14</v>
      </c>
      <c r="Y75" s="69">
        <v>1324.0056603074615</v>
      </c>
      <c r="Z75" s="69">
        <v>1724.2743396925387</v>
      </c>
      <c r="AA75" s="72">
        <v>1010.42</v>
      </c>
      <c r="AB75" s="69">
        <v>881.56228407402</v>
      </c>
      <c r="AC75" s="70">
        <v>1139.2777159259799</v>
      </c>
      <c r="AD75" s="69">
        <v>735.42079999999999</v>
      </c>
      <c r="AE75" s="69">
        <v>640.94696848492845</v>
      </c>
      <c r="AF75" s="69">
        <v>829.89463151507152</v>
      </c>
      <c r="AG75" s="72">
        <v>263.95269999999999</v>
      </c>
      <c r="AH75" s="69">
        <v>213.61404743979253</v>
      </c>
      <c r="AI75" s="70">
        <v>314.29135256020743</v>
      </c>
      <c r="AJ75" s="69">
        <v>609.26779999999997</v>
      </c>
      <c r="AK75" s="69">
        <v>491.61855282839895</v>
      </c>
      <c r="AL75" s="69">
        <v>726.91704717160098</v>
      </c>
      <c r="AM75" s="72">
        <v>891.00019999999995</v>
      </c>
      <c r="AN75" s="69">
        <v>769.0893618584023</v>
      </c>
      <c r="AO75" s="70">
        <v>1012.9110381415976</v>
      </c>
      <c r="AQ75" s="67" t="s">
        <v>124</v>
      </c>
      <c r="AR75" s="68">
        <f t="shared" si="3"/>
        <v>17</v>
      </c>
      <c r="AS75" s="72">
        <v>103.83951912657278</v>
      </c>
      <c r="AT75" s="69">
        <v>23.663693045762273</v>
      </c>
      <c r="AU75" s="70">
        <v>184.01534520738329</v>
      </c>
      <c r="AV75" s="69">
        <v>522.43127535961833</v>
      </c>
      <c r="AW75" s="69">
        <v>360.79569398933018</v>
      </c>
      <c r="AX75" s="69">
        <v>684.06685672990648</v>
      </c>
      <c r="AY75" s="72">
        <v>436.54938673309687</v>
      </c>
      <c r="AZ75" s="69">
        <v>322.67676186749645</v>
      </c>
      <c r="BA75" s="70">
        <v>550.42201159869728</v>
      </c>
      <c r="BB75" s="69">
        <v>406.17570927417302</v>
      </c>
      <c r="BC75" s="69">
        <v>295.59972912229676</v>
      </c>
      <c r="BD75" s="69">
        <v>516.75168942604932</v>
      </c>
      <c r="BE75" s="72">
        <v>411.52631376550931</v>
      </c>
      <c r="BF75" s="69">
        <v>275.20913566900026</v>
      </c>
      <c r="BG75" s="70">
        <v>547.84349186201837</v>
      </c>
      <c r="BH75" s="69">
        <v>118.12289010907108</v>
      </c>
      <c r="BI75" s="69">
        <v>43.483947652258607</v>
      </c>
      <c r="BJ75" s="69">
        <v>192.76183256588354</v>
      </c>
      <c r="BK75" s="72">
        <v>193.8170402302739</v>
      </c>
      <c r="BL75" s="69">
        <v>139.02739908274765</v>
      </c>
      <c r="BM75" s="70">
        <v>248.60668137780016</v>
      </c>
      <c r="BN75" s="69">
        <v>362.4057729206819</v>
      </c>
      <c r="BO75" s="69">
        <v>311.86810510829389</v>
      </c>
      <c r="BP75" s="70">
        <v>412.94344073306991</v>
      </c>
    </row>
    <row r="76" spans="1:68" x14ac:dyDescent="0.3">
      <c r="A76" s="67" t="s">
        <v>125</v>
      </c>
      <c r="B76" s="71">
        <v>18</v>
      </c>
      <c r="C76" s="69">
        <v>9847.2873</v>
      </c>
      <c r="D76" s="69">
        <v>9208.6045493812617</v>
      </c>
      <c r="E76" s="70">
        <v>10485.970050618738</v>
      </c>
      <c r="F76" s="72">
        <v>8686.4500000000007</v>
      </c>
      <c r="G76" s="69">
        <v>8025.3923540242886</v>
      </c>
      <c r="H76" s="70">
        <v>9347.5076459757129</v>
      </c>
      <c r="I76" s="72">
        <v>1160.8373000000001</v>
      </c>
      <c r="J76" s="69">
        <v>995.40521569828877</v>
      </c>
      <c r="K76" s="70">
        <v>1326.2693843017116</v>
      </c>
      <c r="M76" s="67" t="s">
        <v>125</v>
      </c>
      <c r="N76" s="68">
        <f t="shared" si="2"/>
        <v>18</v>
      </c>
      <c r="O76" s="72">
        <v>1310.42</v>
      </c>
      <c r="P76" s="69">
        <v>1152.5447186877113</v>
      </c>
      <c r="Q76" s="70">
        <v>1468.2952813122888</v>
      </c>
      <c r="R76" s="69">
        <v>522.09540000000004</v>
      </c>
      <c r="S76" s="69">
        <v>438.13371210916853</v>
      </c>
      <c r="T76" s="69">
        <v>606.05708789083155</v>
      </c>
      <c r="U76" s="72">
        <v>1539.7</v>
      </c>
      <c r="V76" s="69">
        <v>1404.2007853262733</v>
      </c>
      <c r="W76" s="70">
        <v>1675.1992146737268</v>
      </c>
      <c r="X76" s="69">
        <v>1610.64</v>
      </c>
      <c r="Y76" s="69">
        <v>1410.5056603074615</v>
      </c>
      <c r="Z76" s="69">
        <v>1810.7743396925387</v>
      </c>
      <c r="AA76" s="72">
        <v>1072.28</v>
      </c>
      <c r="AB76" s="69">
        <v>943.42228407402013</v>
      </c>
      <c r="AC76" s="70">
        <v>1201.1377159259798</v>
      </c>
      <c r="AD76" s="69">
        <v>780.44690000000003</v>
      </c>
      <c r="AE76" s="69">
        <v>685.97306848492849</v>
      </c>
      <c r="AF76" s="69">
        <v>874.92073151507157</v>
      </c>
      <c r="AG76" s="72">
        <v>262.03449999999998</v>
      </c>
      <c r="AH76" s="69">
        <v>211.69584743979252</v>
      </c>
      <c r="AI76" s="70">
        <v>312.37315256020747</v>
      </c>
      <c r="AJ76" s="69">
        <v>646.57010000000002</v>
      </c>
      <c r="AK76" s="69">
        <v>528.92085282839901</v>
      </c>
      <c r="AL76" s="69">
        <v>764.21934717160104</v>
      </c>
      <c r="AM76" s="72">
        <v>942.25400000000002</v>
      </c>
      <c r="AN76" s="69">
        <v>820.34316185840237</v>
      </c>
      <c r="AO76" s="70">
        <v>1064.1648381415976</v>
      </c>
      <c r="AQ76" s="67" t="s">
        <v>125</v>
      </c>
      <c r="AR76" s="68">
        <f t="shared" si="3"/>
        <v>18</v>
      </c>
      <c r="AS76" s="72">
        <v>136.46553738729509</v>
      </c>
      <c r="AT76" s="69">
        <v>55.692008600576656</v>
      </c>
      <c r="AU76" s="70">
        <v>217.23906617401352</v>
      </c>
      <c r="AV76" s="69">
        <v>583.31064137353019</v>
      </c>
      <c r="AW76" s="69">
        <v>420.47008302852839</v>
      </c>
      <c r="AX76" s="69">
        <v>746.15119971853198</v>
      </c>
      <c r="AY76" s="72">
        <v>424.58992939571584</v>
      </c>
      <c r="AZ76" s="69">
        <v>309.86839558413953</v>
      </c>
      <c r="BA76" s="70">
        <v>539.31146320729215</v>
      </c>
      <c r="BB76" s="69">
        <v>425.81629243813535</v>
      </c>
      <c r="BC76" s="69">
        <v>314.41597949449488</v>
      </c>
      <c r="BD76" s="69">
        <v>537.21660538177582</v>
      </c>
      <c r="BE76" s="72">
        <v>441.28187996092845</v>
      </c>
      <c r="BF76" s="69">
        <v>303.94847103534261</v>
      </c>
      <c r="BG76" s="70">
        <v>578.61528888651424</v>
      </c>
      <c r="BH76" s="69">
        <v>135.67758856376634</v>
      </c>
      <c r="BI76" s="69">
        <v>60.482220310634943</v>
      </c>
      <c r="BJ76" s="69">
        <v>210.87295681689773</v>
      </c>
      <c r="BK76" s="72">
        <v>191.24417898276354</v>
      </c>
      <c r="BL76" s="69">
        <v>136.046086580409</v>
      </c>
      <c r="BM76" s="70">
        <v>246.44227138511809</v>
      </c>
      <c r="BN76" s="69">
        <v>372.44633811101528</v>
      </c>
      <c r="BO76" s="69">
        <v>321.8006455025145</v>
      </c>
      <c r="BP76" s="70">
        <v>423.09203071951606</v>
      </c>
    </row>
    <row r="77" spans="1:68" x14ac:dyDescent="0.3">
      <c r="A77" s="67" t="s">
        <v>126</v>
      </c>
      <c r="B77" s="71">
        <v>19</v>
      </c>
      <c r="C77" s="69">
        <v>9736.753200000001</v>
      </c>
      <c r="D77" s="69">
        <v>9098.0704493812627</v>
      </c>
      <c r="E77" s="70">
        <v>10375.435950618739</v>
      </c>
      <c r="F77" s="72">
        <v>8744.130000000001</v>
      </c>
      <c r="G77" s="69">
        <v>8083.0723540242889</v>
      </c>
      <c r="H77" s="70">
        <v>9405.1876459757132</v>
      </c>
      <c r="I77" s="72">
        <v>992.6232</v>
      </c>
      <c r="J77" s="69">
        <v>827.19111569828863</v>
      </c>
      <c r="K77" s="70">
        <v>1158.0552843017115</v>
      </c>
      <c r="M77" s="67" t="s">
        <v>126</v>
      </c>
      <c r="N77" s="68">
        <f t="shared" si="2"/>
        <v>19</v>
      </c>
      <c r="O77" s="72">
        <v>1322.65</v>
      </c>
      <c r="P77" s="69">
        <v>1164.7747186877114</v>
      </c>
      <c r="Q77" s="70">
        <v>1480.5252813122888</v>
      </c>
      <c r="R77" s="69">
        <v>526.9665</v>
      </c>
      <c r="S77" s="69">
        <v>443.00481210916848</v>
      </c>
      <c r="T77" s="69">
        <v>610.92818789083151</v>
      </c>
      <c r="U77" s="72">
        <v>1554.07</v>
      </c>
      <c r="V77" s="69">
        <v>1418.5707853262732</v>
      </c>
      <c r="W77" s="70">
        <v>1689.5692146737267</v>
      </c>
      <c r="X77" s="69">
        <v>1593.31</v>
      </c>
      <c r="Y77" s="69">
        <v>1393.1756603074614</v>
      </c>
      <c r="Z77" s="69">
        <v>1793.4443396925385</v>
      </c>
      <c r="AA77" s="72">
        <v>1082.29</v>
      </c>
      <c r="AB77" s="69">
        <v>953.43228407402012</v>
      </c>
      <c r="AC77" s="70">
        <v>1211.1477159259798</v>
      </c>
      <c r="AD77" s="69">
        <v>787.72829999999999</v>
      </c>
      <c r="AE77" s="69">
        <v>693.25446848492845</v>
      </c>
      <c r="AF77" s="69">
        <v>882.20213151507153</v>
      </c>
      <c r="AG77" s="72">
        <v>265.79950000000002</v>
      </c>
      <c r="AH77" s="69">
        <v>215.46084743979256</v>
      </c>
      <c r="AI77" s="70">
        <v>316.13815256020746</v>
      </c>
      <c r="AJ77" s="69">
        <v>652.60249999999996</v>
      </c>
      <c r="AK77" s="69">
        <v>534.95325282839894</v>
      </c>
      <c r="AL77" s="69">
        <v>770.25174717160098</v>
      </c>
      <c r="AM77" s="72">
        <v>958.7165</v>
      </c>
      <c r="AN77" s="69">
        <v>836.80566185840235</v>
      </c>
      <c r="AO77" s="70">
        <v>1080.6273381415976</v>
      </c>
      <c r="AQ77" s="67" t="s">
        <v>126</v>
      </c>
      <c r="AR77" s="68">
        <f t="shared" si="3"/>
        <v>19</v>
      </c>
      <c r="AS77" s="72">
        <v>111.03770352810785</v>
      </c>
      <c r="AT77" s="69">
        <v>29.667173682897072</v>
      </c>
      <c r="AU77" s="70">
        <v>192.40823337331864</v>
      </c>
      <c r="AV77" s="69">
        <v>624.14749787790424</v>
      </c>
      <c r="AW77" s="69">
        <v>460.10337708914506</v>
      </c>
      <c r="AX77" s="69">
        <v>788.19161866666343</v>
      </c>
      <c r="AY77" s="72">
        <v>456.88734048297647</v>
      </c>
      <c r="AZ77" s="69">
        <v>341.31789426561409</v>
      </c>
      <c r="BA77" s="70">
        <v>572.45678670033885</v>
      </c>
      <c r="BB77" s="69">
        <v>408.00216728638287</v>
      </c>
      <c r="BC77" s="69">
        <v>295.77848924104751</v>
      </c>
      <c r="BD77" s="69">
        <v>520.22584533171823</v>
      </c>
      <c r="BE77" s="72">
        <v>428.02885302271881</v>
      </c>
      <c r="BF77" s="69">
        <v>289.68040622858291</v>
      </c>
      <c r="BG77" s="70">
        <v>566.3772998168547</v>
      </c>
      <c r="BH77" s="69">
        <v>124.31164795260032</v>
      </c>
      <c r="BI77" s="69">
        <v>48.560507095310726</v>
      </c>
      <c r="BJ77" s="69">
        <v>200.06278880988992</v>
      </c>
      <c r="BK77" s="72">
        <v>193.75031896150776</v>
      </c>
      <c r="BL77" s="69">
        <v>138.14425478812936</v>
      </c>
      <c r="BM77" s="70">
        <v>249.35638313488616</v>
      </c>
      <c r="BN77" s="69">
        <v>385.09036642751607</v>
      </c>
      <c r="BO77" s="69">
        <v>334.33386714004246</v>
      </c>
      <c r="BP77" s="70">
        <v>435.84686571498969</v>
      </c>
    </row>
    <row r="78" spans="1:68" x14ac:dyDescent="0.3">
      <c r="A78" s="67" t="s">
        <v>127</v>
      </c>
      <c r="B78" s="71">
        <v>20</v>
      </c>
      <c r="C78" s="69">
        <v>9764.3117000000002</v>
      </c>
      <c r="D78" s="69">
        <v>9125.6289493812619</v>
      </c>
      <c r="E78" s="70">
        <v>10402.994450618738</v>
      </c>
      <c r="F78" s="72">
        <v>8791.14</v>
      </c>
      <c r="G78" s="69">
        <v>8130.0823540242873</v>
      </c>
      <c r="H78" s="70">
        <v>9452.1976459757116</v>
      </c>
      <c r="I78" s="72">
        <v>973.1717000000001</v>
      </c>
      <c r="J78" s="69">
        <v>807.73961569828873</v>
      </c>
      <c r="K78" s="70">
        <v>1138.6037843017116</v>
      </c>
      <c r="M78" s="67" t="s">
        <v>127</v>
      </c>
      <c r="N78" s="68">
        <f t="shared" si="2"/>
        <v>20</v>
      </c>
      <c r="O78" s="72">
        <v>1318.53</v>
      </c>
      <c r="P78" s="69">
        <v>1160.6547186877112</v>
      </c>
      <c r="Q78" s="70">
        <v>1476.4052813122887</v>
      </c>
      <c r="R78" s="69">
        <v>525.3279</v>
      </c>
      <c r="S78" s="69">
        <v>441.36621210916849</v>
      </c>
      <c r="T78" s="69">
        <v>609.28958789083151</v>
      </c>
      <c r="U78" s="72">
        <v>1549.23</v>
      </c>
      <c r="V78" s="69">
        <v>1413.7307853262732</v>
      </c>
      <c r="W78" s="70">
        <v>1684.7292146737268</v>
      </c>
      <c r="X78" s="69">
        <v>1626.45</v>
      </c>
      <c r="Y78" s="69">
        <v>1426.3156603074615</v>
      </c>
      <c r="Z78" s="69">
        <v>1826.5843396925386</v>
      </c>
      <c r="AA78" s="72">
        <v>1078.92</v>
      </c>
      <c r="AB78" s="69">
        <v>950.06228407402023</v>
      </c>
      <c r="AC78" s="70">
        <v>1207.7777159259799</v>
      </c>
      <c r="AD78" s="69">
        <v>785.27890000000002</v>
      </c>
      <c r="AE78" s="69">
        <v>690.80506848492848</v>
      </c>
      <c r="AF78" s="69">
        <v>879.75273151507156</v>
      </c>
      <c r="AG78" s="72">
        <v>277.35419999999999</v>
      </c>
      <c r="AH78" s="69">
        <v>227.01554743979253</v>
      </c>
      <c r="AI78" s="70">
        <v>327.69285256020748</v>
      </c>
      <c r="AJ78" s="69">
        <v>650.57330000000002</v>
      </c>
      <c r="AK78" s="69">
        <v>532.924052828399</v>
      </c>
      <c r="AL78" s="69">
        <v>768.22254717160104</v>
      </c>
      <c r="AM78" s="72">
        <v>979.46389999999997</v>
      </c>
      <c r="AN78" s="69">
        <v>857.55306185840232</v>
      </c>
      <c r="AO78" s="70">
        <v>1101.3747381415976</v>
      </c>
      <c r="AQ78" s="67" t="s">
        <v>127</v>
      </c>
      <c r="AR78" s="68">
        <f t="shared" si="3"/>
        <v>20</v>
      </c>
      <c r="AS78" s="72">
        <v>137.09740509569463</v>
      </c>
      <c r="AT78" s="69">
        <v>55.130549118109528</v>
      </c>
      <c r="AU78" s="70">
        <v>219.06426107327974</v>
      </c>
      <c r="AV78" s="69">
        <v>604.23077668298924</v>
      </c>
      <c r="AW78" s="69">
        <v>438.98445411092109</v>
      </c>
      <c r="AX78" s="69">
        <v>769.4770992550574</v>
      </c>
      <c r="AY78" s="72">
        <v>453.14201361498806</v>
      </c>
      <c r="AZ78" s="69">
        <v>336.72561358013746</v>
      </c>
      <c r="BA78" s="70">
        <v>569.55841364983871</v>
      </c>
      <c r="BB78" s="69">
        <v>422.27992068346464</v>
      </c>
      <c r="BC78" s="69">
        <v>309.23380837332968</v>
      </c>
      <c r="BD78" s="69">
        <v>535.3260329935996</v>
      </c>
      <c r="BE78" s="72">
        <v>429.53537042211303</v>
      </c>
      <c r="BF78" s="69">
        <v>290.17303328765763</v>
      </c>
      <c r="BG78" s="70">
        <v>568.89770755656843</v>
      </c>
      <c r="BH78" s="69">
        <v>130.9654042064025</v>
      </c>
      <c r="BI78" s="69">
        <v>54.659119061171054</v>
      </c>
      <c r="BJ78" s="69">
        <v>207.27168935163394</v>
      </c>
      <c r="BK78" s="72">
        <v>208.87934276543132</v>
      </c>
      <c r="BL78" s="69">
        <v>152.86576804433807</v>
      </c>
      <c r="BM78" s="70">
        <v>264.89291748652454</v>
      </c>
      <c r="BN78" s="69">
        <v>373.82521686931949</v>
      </c>
      <c r="BO78" s="69">
        <v>322.95510575060592</v>
      </c>
      <c r="BP78" s="70">
        <v>424.69532798803306</v>
      </c>
    </row>
    <row r="79" spans="1:68" x14ac:dyDescent="0.3">
      <c r="A79" s="67" t="s">
        <v>128</v>
      </c>
      <c r="B79" s="71">
        <v>21</v>
      </c>
      <c r="C79" s="69">
        <v>9561.9940999999999</v>
      </c>
      <c r="D79" s="69">
        <v>8923.3113493812616</v>
      </c>
      <c r="E79" s="70">
        <v>10200.676850618738</v>
      </c>
      <c r="F79" s="72">
        <v>8563.119999999999</v>
      </c>
      <c r="G79" s="69">
        <v>7902.0623540242868</v>
      </c>
      <c r="H79" s="70">
        <v>9224.1776459757111</v>
      </c>
      <c r="I79" s="72">
        <v>998.8741</v>
      </c>
      <c r="J79" s="69">
        <v>833.44201569828863</v>
      </c>
      <c r="K79" s="70">
        <v>1164.3061843017115</v>
      </c>
      <c r="M79" s="67" t="s">
        <v>128</v>
      </c>
      <c r="N79" s="68">
        <f t="shared" si="2"/>
        <v>21</v>
      </c>
      <c r="O79" s="72">
        <v>1289.8499999999999</v>
      </c>
      <c r="P79" s="69">
        <v>1131.9747186877112</v>
      </c>
      <c r="Q79" s="70">
        <v>1447.7252813122886</v>
      </c>
      <c r="R79" s="69">
        <v>513.90110000000004</v>
      </c>
      <c r="S79" s="69">
        <v>429.93941210916853</v>
      </c>
      <c r="T79" s="69">
        <v>597.86278789083156</v>
      </c>
      <c r="U79" s="72">
        <v>1515.54</v>
      </c>
      <c r="V79" s="69">
        <v>1380.0407853262732</v>
      </c>
      <c r="W79" s="70">
        <v>1651.0392146737267</v>
      </c>
      <c r="X79" s="69">
        <v>1561.62</v>
      </c>
      <c r="Y79" s="69">
        <v>1361.4856603074613</v>
      </c>
      <c r="Z79" s="69">
        <v>1761.7543396925385</v>
      </c>
      <c r="AA79" s="72">
        <v>1055.45</v>
      </c>
      <c r="AB79" s="69">
        <v>926.5922840740202</v>
      </c>
      <c r="AC79" s="70">
        <v>1184.3077159259799</v>
      </c>
      <c r="AD79" s="69">
        <v>768.19759999999997</v>
      </c>
      <c r="AE79" s="69">
        <v>673.72376848492843</v>
      </c>
      <c r="AF79" s="69">
        <v>862.6714315150715</v>
      </c>
      <c r="AG79" s="72">
        <v>283.56549999999999</v>
      </c>
      <c r="AH79" s="69">
        <v>233.22684743979252</v>
      </c>
      <c r="AI79" s="70">
        <v>333.90415256020742</v>
      </c>
      <c r="AJ79" s="69">
        <v>636.4221</v>
      </c>
      <c r="AK79" s="69">
        <v>518.77285282839898</v>
      </c>
      <c r="AL79" s="69">
        <v>754.07134717160102</v>
      </c>
      <c r="AM79" s="72">
        <v>938.57079999999996</v>
      </c>
      <c r="AN79" s="69">
        <v>816.65996185840231</v>
      </c>
      <c r="AO79" s="70">
        <v>1060.4816381415976</v>
      </c>
      <c r="AQ79" s="67" t="s">
        <v>128</v>
      </c>
      <c r="AR79" s="68">
        <f t="shared" si="3"/>
        <v>21</v>
      </c>
      <c r="AS79" s="72">
        <v>126.14257374363089</v>
      </c>
      <c r="AT79" s="69">
        <v>43.580040627491357</v>
      </c>
      <c r="AU79" s="70">
        <v>208.70510685977041</v>
      </c>
      <c r="AV79" s="69">
        <v>604.82548023761728</v>
      </c>
      <c r="AW79" s="69">
        <v>438.37826426281464</v>
      </c>
      <c r="AX79" s="69">
        <v>771.27269621241999</v>
      </c>
      <c r="AY79" s="72">
        <v>529.72890958142239</v>
      </c>
      <c r="AZ79" s="69">
        <v>412.46647748609439</v>
      </c>
      <c r="BA79" s="70">
        <v>646.99134167675038</v>
      </c>
      <c r="BB79" s="69">
        <v>419.64042585761274</v>
      </c>
      <c r="BC79" s="69">
        <v>305.77277435456284</v>
      </c>
      <c r="BD79" s="69">
        <v>533.5080773606627</v>
      </c>
      <c r="BE79" s="72">
        <v>439.70559190346358</v>
      </c>
      <c r="BF79" s="69">
        <v>299.3304678661018</v>
      </c>
      <c r="BG79" s="70">
        <v>580.08071594082537</v>
      </c>
      <c r="BH79" s="69">
        <v>155.79548347181384</v>
      </c>
      <c r="BI79" s="69">
        <v>78.934658213424214</v>
      </c>
      <c r="BJ79" s="69">
        <v>232.65630873020348</v>
      </c>
      <c r="BK79" s="72">
        <v>226.39300907489027</v>
      </c>
      <c r="BL79" s="69">
        <v>169.97236730807322</v>
      </c>
      <c r="BM79" s="70">
        <v>282.81365084170733</v>
      </c>
      <c r="BN79" s="69">
        <v>379.74834466805675</v>
      </c>
      <c r="BO79" s="69">
        <v>328.76179396427875</v>
      </c>
      <c r="BP79" s="70">
        <v>430.73489537183474</v>
      </c>
    </row>
    <row r="80" spans="1:68" x14ac:dyDescent="0.3">
      <c r="A80" s="67" t="s">
        <v>129</v>
      </c>
      <c r="B80" s="71">
        <v>22</v>
      </c>
      <c r="C80" s="69">
        <v>10267.2497</v>
      </c>
      <c r="D80" s="69">
        <v>9628.566949381262</v>
      </c>
      <c r="E80" s="70">
        <v>10905.932450618739</v>
      </c>
      <c r="F80" s="72">
        <v>9135.93</v>
      </c>
      <c r="G80" s="69">
        <v>8474.8723540242881</v>
      </c>
      <c r="H80" s="70">
        <v>9796.9876459757124</v>
      </c>
      <c r="I80" s="72">
        <v>1131.3197</v>
      </c>
      <c r="J80" s="69">
        <v>965.88761569828864</v>
      </c>
      <c r="K80" s="70">
        <v>1296.7517843017115</v>
      </c>
      <c r="M80" s="67" t="s">
        <v>129</v>
      </c>
      <c r="N80" s="68">
        <f t="shared" si="2"/>
        <v>22</v>
      </c>
      <c r="O80" s="72">
        <v>1377.76</v>
      </c>
      <c r="P80" s="69">
        <v>1219.8847186877113</v>
      </c>
      <c r="Q80" s="70">
        <v>1535.6352813122887</v>
      </c>
      <c r="R80" s="69">
        <v>548.92460000000005</v>
      </c>
      <c r="S80" s="69">
        <v>464.96291210916854</v>
      </c>
      <c r="T80" s="69">
        <v>632.88628789083157</v>
      </c>
      <c r="U80" s="72">
        <v>1618.82</v>
      </c>
      <c r="V80" s="69">
        <v>1483.3207853262732</v>
      </c>
      <c r="W80" s="70">
        <v>1754.3192146737267</v>
      </c>
      <c r="X80" s="69">
        <v>1624.57</v>
      </c>
      <c r="Y80" s="69">
        <v>1424.4356603074614</v>
      </c>
      <c r="Z80" s="69">
        <v>1824.7043396925385</v>
      </c>
      <c r="AA80" s="72">
        <v>1127.3800000000001</v>
      </c>
      <c r="AB80" s="69">
        <v>998.52228407402026</v>
      </c>
      <c r="AC80" s="70">
        <v>1256.23771592598</v>
      </c>
      <c r="AD80" s="69">
        <v>820.55200000000002</v>
      </c>
      <c r="AE80" s="69">
        <v>726.07816848492848</v>
      </c>
      <c r="AF80" s="69">
        <v>915.02583151507156</v>
      </c>
      <c r="AG80" s="72">
        <v>297.26839999999999</v>
      </c>
      <c r="AH80" s="69">
        <v>246.92974743979252</v>
      </c>
      <c r="AI80" s="70">
        <v>347.60705256020742</v>
      </c>
      <c r="AJ80" s="69">
        <v>679.79570000000001</v>
      </c>
      <c r="AK80" s="69">
        <v>562.14645282839899</v>
      </c>
      <c r="AL80" s="69">
        <v>797.44494717160103</v>
      </c>
      <c r="AM80" s="72">
        <v>1040.8599999999999</v>
      </c>
      <c r="AN80" s="69">
        <v>918.94916185840225</v>
      </c>
      <c r="AO80" s="70">
        <v>1162.7708381415976</v>
      </c>
      <c r="AQ80" s="67" t="s">
        <v>129</v>
      </c>
      <c r="AR80" s="68">
        <f t="shared" si="3"/>
        <v>22</v>
      </c>
      <c r="AS80" s="72">
        <v>162.50987082400928</v>
      </c>
      <c r="AT80" s="69">
        <v>79.352284389481326</v>
      </c>
      <c r="AU80" s="70">
        <v>245.66745725853724</v>
      </c>
      <c r="AV80" s="69">
        <v>602.50872415877484</v>
      </c>
      <c r="AW80" s="69">
        <v>434.86187241137549</v>
      </c>
      <c r="AX80" s="69">
        <v>770.15557590617414</v>
      </c>
      <c r="AY80" s="72">
        <v>565.42076119666888</v>
      </c>
      <c r="AZ80" s="69">
        <v>447.31318304407944</v>
      </c>
      <c r="BA80" s="70">
        <v>683.52833934925832</v>
      </c>
      <c r="BB80" s="69">
        <v>466.0196007230652</v>
      </c>
      <c r="BC80" s="69">
        <v>351.33127038027237</v>
      </c>
      <c r="BD80" s="69">
        <v>580.70793106585802</v>
      </c>
      <c r="BE80" s="72">
        <v>487.95273364016748</v>
      </c>
      <c r="BF80" s="69">
        <v>346.5658833363633</v>
      </c>
      <c r="BG80" s="70">
        <v>629.33958394397166</v>
      </c>
      <c r="BH80" s="69">
        <v>172.91553847057884</v>
      </c>
      <c r="BI80" s="69">
        <v>95.500753838634864</v>
      </c>
      <c r="BJ80" s="69">
        <v>250.33032310252281</v>
      </c>
      <c r="BK80" s="72">
        <v>245.49574999094196</v>
      </c>
      <c r="BL80" s="69">
        <v>188.66846747750776</v>
      </c>
      <c r="BM80" s="70">
        <v>302.32303250437616</v>
      </c>
      <c r="BN80" s="69">
        <v>406.8757521413317</v>
      </c>
      <c r="BO80" s="69">
        <v>355.76991216998783</v>
      </c>
      <c r="BP80" s="70">
        <v>457.98159211267557</v>
      </c>
    </row>
    <row r="81" spans="1:68" x14ac:dyDescent="0.3">
      <c r="A81" s="67" t="s">
        <v>130</v>
      </c>
      <c r="B81" s="71">
        <v>23</v>
      </c>
      <c r="C81" s="69">
        <v>10870.4516</v>
      </c>
      <c r="D81" s="69">
        <v>10231.768849381262</v>
      </c>
      <c r="E81" s="70">
        <v>11509.134350618739</v>
      </c>
      <c r="F81" s="72">
        <v>9748.3100000000013</v>
      </c>
      <c r="G81" s="69">
        <v>9087.2523540242892</v>
      </c>
      <c r="H81" s="70">
        <v>10409.367645975713</v>
      </c>
      <c r="I81" s="72">
        <v>1122.1415999999999</v>
      </c>
      <c r="J81" s="69">
        <v>956.70951569828856</v>
      </c>
      <c r="K81" s="70">
        <v>1287.5736843017114</v>
      </c>
      <c r="M81" s="67" t="s">
        <v>130</v>
      </c>
      <c r="N81" s="68">
        <f t="shared" si="2"/>
        <v>23</v>
      </c>
      <c r="O81" s="72">
        <v>1468.5</v>
      </c>
      <c r="P81" s="69">
        <v>1310.6247186877113</v>
      </c>
      <c r="Q81" s="70">
        <v>1626.3752813122887</v>
      </c>
      <c r="R81" s="69">
        <v>585.07529999999997</v>
      </c>
      <c r="S81" s="69">
        <v>501.11361210916846</v>
      </c>
      <c r="T81" s="69">
        <v>669.03698789083148</v>
      </c>
      <c r="U81" s="72">
        <v>1725.43</v>
      </c>
      <c r="V81" s="69">
        <v>1589.9307853262733</v>
      </c>
      <c r="W81" s="70">
        <v>1860.9292146737268</v>
      </c>
      <c r="X81" s="69">
        <v>1711.59</v>
      </c>
      <c r="Y81" s="69">
        <v>1511.4556603074614</v>
      </c>
      <c r="Z81" s="69">
        <v>1911.7243396925385</v>
      </c>
      <c r="AA81" s="72">
        <v>1201.6300000000001</v>
      </c>
      <c r="AB81" s="69">
        <v>1072.7722840740203</v>
      </c>
      <c r="AC81" s="70">
        <v>1330.48771592598</v>
      </c>
      <c r="AD81" s="69">
        <v>874.59130000000005</v>
      </c>
      <c r="AE81" s="69">
        <v>780.11746848492851</v>
      </c>
      <c r="AF81" s="69">
        <v>969.06513151507158</v>
      </c>
      <c r="AG81" s="72">
        <v>326.54570000000001</v>
      </c>
      <c r="AH81" s="69">
        <v>276.20704743979252</v>
      </c>
      <c r="AI81" s="70">
        <v>376.8843525602075</v>
      </c>
      <c r="AJ81" s="69">
        <v>724.5652</v>
      </c>
      <c r="AK81" s="69">
        <v>606.91595282839899</v>
      </c>
      <c r="AL81" s="69">
        <v>842.21444717160102</v>
      </c>
      <c r="AM81" s="72">
        <v>1130.3800000000001</v>
      </c>
      <c r="AN81" s="69">
        <v>1008.4691618584025</v>
      </c>
      <c r="AO81" s="70">
        <v>1252.2908381415978</v>
      </c>
      <c r="AQ81" s="67" t="s">
        <v>130</v>
      </c>
      <c r="AR81" s="68">
        <f t="shared" si="3"/>
        <v>23</v>
      </c>
      <c r="AS81" s="72">
        <v>144.11474908363635</v>
      </c>
      <c r="AT81" s="69">
        <v>60.362708706983312</v>
      </c>
      <c r="AU81" s="70">
        <v>227.8667894602894</v>
      </c>
      <c r="AV81" s="69">
        <v>627.5549323200371</v>
      </c>
      <c r="AW81" s="69">
        <v>458.70965315093088</v>
      </c>
      <c r="AX81" s="69">
        <v>796.40021148914332</v>
      </c>
      <c r="AY81" s="72">
        <v>573.02847206406261</v>
      </c>
      <c r="AZ81" s="69">
        <v>454.07659914008838</v>
      </c>
      <c r="BA81" s="70">
        <v>691.98034498803679</v>
      </c>
      <c r="BB81" s="69">
        <v>443.55770201410115</v>
      </c>
      <c r="BC81" s="69">
        <v>328.04951947247508</v>
      </c>
      <c r="BD81" s="69">
        <v>559.06588455572728</v>
      </c>
      <c r="BE81" s="72">
        <v>531.90970942973456</v>
      </c>
      <c r="BF81" s="69">
        <v>389.51215193574615</v>
      </c>
      <c r="BG81" s="70">
        <v>674.30726692372298</v>
      </c>
      <c r="BH81" s="69">
        <v>155.84843281088763</v>
      </c>
      <c r="BI81" s="69">
        <v>77.880246789168396</v>
      </c>
      <c r="BJ81" s="69">
        <v>233.81661883260688</v>
      </c>
      <c r="BK81" s="72">
        <v>246.983853238953</v>
      </c>
      <c r="BL81" s="69">
        <v>189.75033957381308</v>
      </c>
      <c r="BM81" s="70">
        <v>304.21736690409296</v>
      </c>
      <c r="BN81" s="69">
        <v>454.90881059282799</v>
      </c>
      <c r="BO81" s="69">
        <v>403.68081042012335</v>
      </c>
      <c r="BP81" s="70">
        <v>506.13681076553263</v>
      </c>
    </row>
    <row r="82" spans="1:68" x14ac:dyDescent="0.3">
      <c r="A82" s="67" t="s">
        <v>131</v>
      </c>
      <c r="B82" s="71">
        <v>24</v>
      </c>
      <c r="C82" s="69">
        <v>10961.759400000001</v>
      </c>
      <c r="D82" s="69">
        <v>10323.076649381263</v>
      </c>
      <c r="E82" s="70">
        <v>11600.442150618739</v>
      </c>
      <c r="F82" s="72">
        <v>9911.2000000000007</v>
      </c>
      <c r="G82" s="69">
        <v>9250.1423540242886</v>
      </c>
      <c r="H82" s="70">
        <v>10572.257645975713</v>
      </c>
      <c r="I82" s="72">
        <v>1050.5594000000001</v>
      </c>
      <c r="J82" s="69">
        <v>885.12731569828873</v>
      </c>
      <c r="K82" s="70">
        <v>1215.9914843017116</v>
      </c>
      <c r="M82" s="67" t="s">
        <v>131</v>
      </c>
      <c r="N82" s="68">
        <f t="shared" si="2"/>
        <v>24</v>
      </c>
      <c r="O82" s="72">
        <v>1507.87</v>
      </c>
      <c r="P82" s="69">
        <v>1349.9947186877112</v>
      </c>
      <c r="Q82" s="70">
        <v>1665.7452813122886</v>
      </c>
      <c r="R82" s="69">
        <v>600.76329999999996</v>
      </c>
      <c r="S82" s="69">
        <v>516.80161210916845</v>
      </c>
      <c r="T82" s="69">
        <v>684.72498789083147</v>
      </c>
      <c r="U82" s="72">
        <v>1771.7</v>
      </c>
      <c r="V82" s="69">
        <v>1636.2007853262733</v>
      </c>
      <c r="W82" s="70">
        <v>1907.1992146737268</v>
      </c>
      <c r="X82" s="69">
        <v>1730.3</v>
      </c>
      <c r="Y82" s="69">
        <v>1530.1656603074614</v>
      </c>
      <c r="Z82" s="69">
        <v>1930.4343396925385</v>
      </c>
      <c r="AA82" s="72">
        <v>1233.8499999999999</v>
      </c>
      <c r="AB82" s="69">
        <v>1104.9922840740201</v>
      </c>
      <c r="AC82" s="70">
        <v>1362.7077159259798</v>
      </c>
      <c r="AD82" s="69">
        <v>898.04229999999995</v>
      </c>
      <c r="AE82" s="69">
        <v>803.56846848492842</v>
      </c>
      <c r="AF82" s="69">
        <v>992.51613151507149</v>
      </c>
      <c r="AG82" s="72">
        <v>306.31079999999997</v>
      </c>
      <c r="AH82" s="69">
        <v>255.97214743979251</v>
      </c>
      <c r="AI82" s="70">
        <v>356.64945256020746</v>
      </c>
      <c r="AJ82" s="69">
        <v>743.99339999999995</v>
      </c>
      <c r="AK82" s="69">
        <v>626.34415282839893</v>
      </c>
      <c r="AL82" s="69">
        <v>861.64264717160097</v>
      </c>
      <c r="AM82" s="72">
        <v>1118.3699999999999</v>
      </c>
      <c r="AN82" s="69">
        <v>996.45916185840224</v>
      </c>
      <c r="AO82" s="70">
        <v>1240.2808381415975</v>
      </c>
      <c r="AQ82" s="67" t="s">
        <v>131</v>
      </c>
      <c r="AR82" s="68">
        <f t="shared" si="3"/>
        <v>24</v>
      </c>
      <c r="AS82" s="72">
        <v>142.0962658752857</v>
      </c>
      <c r="AT82" s="69">
        <v>57.750347191104453</v>
      </c>
      <c r="AU82" s="70">
        <v>226.44218455946694</v>
      </c>
      <c r="AV82" s="69">
        <v>560.9237867773079</v>
      </c>
      <c r="AW82" s="69">
        <v>390.88124067385445</v>
      </c>
      <c r="AX82" s="69">
        <v>730.96633288076134</v>
      </c>
      <c r="AY82" s="72">
        <v>572.79192029883552</v>
      </c>
      <c r="AZ82" s="69">
        <v>452.99657016939022</v>
      </c>
      <c r="BA82" s="70">
        <v>692.58727042828082</v>
      </c>
      <c r="BB82" s="69">
        <v>490.16706744382316</v>
      </c>
      <c r="BC82" s="69">
        <v>373.83982660051299</v>
      </c>
      <c r="BD82" s="69">
        <v>606.49430828713332</v>
      </c>
      <c r="BE82" s="72">
        <v>559.68216581025763</v>
      </c>
      <c r="BF82" s="69">
        <v>416.27487983609893</v>
      </c>
      <c r="BG82" s="70">
        <v>703.08945178441627</v>
      </c>
      <c r="BH82" s="69">
        <v>146.12279245535129</v>
      </c>
      <c r="BI82" s="69">
        <v>67.60174092555151</v>
      </c>
      <c r="BJ82" s="69">
        <v>224.64384398515108</v>
      </c>
      <c r="BK82" s="72">
        <v>229.23406057128119</v>
      </c>
      <c r="BL82" s="69">
        <v>171.59470912503784</v>
      </c>
      <c r="BM82" s="70">
        <v>286.87341201752452</v>
      </c>
      <c r="BN82" s="69">
        <v>443.34067727386696</v>
      </c>
      <c r="BO82" s="69">
        <v>391.98762539606435</v>
      </c>
      <c r="BP82" s="70">
        <v>494.69372915166957</v>
      </c>
    </row>
    <row r="83" spans="1:68" x14ac:dyDescent="0.3">
      <c r="A83" s="67" t="s">
        <v>132</v>
      </c>
      <c r="B83" s="71">
        <v>25</v>
      </c>
      <c r="C83" s="69">
        <v>10818.116100000001</v>
      </c>
      <c r="D83" s="69">
        <v>10179.433349381263</v>
      </c>
      <c r="E83" s="70">
        <v>11456.798850618739</v>
      </c>
      <c r="F83" s="72">
        <v>9767.9500000000007</v>
      </c>
      <c r="G83" s="69">
        <v>9106.8923540242886</v>
      </c>
      <c r="H83" s="70">
        <v>10429.007645975713</v>
      </c>
      <c r="I83" s="72">
        <v>1050.1660999999999</v>
      </c>
      <c r="J83" s="69">
        <v>884.73401569828854</v>
      </c>
      <c r="K83" s="70">
        <v>1215.5981843017114</v>
      </c>
      <c r="M83" s="67" t="s">
        <v>132</v>
      </c>
      <c r="N83" s="68">
        <f t="shared" si="2"/>
        <v>25</v>
      </c>
      <c r="O83" s="72">
        <v>1474.67</v>
      </c>
      <c r="P83" s="69">
        <v>1316.7947186877113</v>
      </c>
      <c r="Q83" s="70">
        <v>1632.5452813122888</v>
      </c>
      <c r="R83" s="69">
        <v>587.53430000000003</v>
      </c>
      <c r="S83" s="69">
        <v>503.57261210916852</v>
      </c>
      <c r="T83" s="69">
        <v>671.49598789083154</v>
      </c>
      <c r="U83" s="72">
        <v>1732.69</v>
      </c>
      <c r="V83" s="69">
        <v>1597.1907853262733</v>
      </c>
      <c r="W83" s="70">
        <v>1868.1892146737268</v>
      </c>
      <c r="X83" s="69">
        <v>1724.25</v>
      </c>
      <c r="Y83" s="69">
        <v>1524.1156603074614</v>
      </c>
      <c r="Z83" s="69">
        <v>1924.3843396925386</v>
      </c>
      <c r="AA83" s="72">
        <v>1206.68</v>
      </c>
      <c r="AB83" s="69">
        <v>1077.8222840740202</v>
      </c>
      <c r="AC83" s="70">
        <v>1335.5377159259799</v>
      </c>
      <c r="AD83" s="69">
        <v>878.2672</v>
      </c>
      <c r="AE83" s="69">
        <v>783.79336848492846</v>
      </c>
      <c r="AF83" s="69">
        <v>972.74103151507154</v>
      </c>
      <c r="AG83" s="72">
        <v>310.28059999999999</v>
      </c>
      <c r="AH83" s="69">
        <v>259.94194743979256</v>
      </c>
      <c r="AI83" s="70">
        <v>360.61925256020743</v>
      </c>
      <c r="AJ83" s="69">
        <v>727.6105</v>
      </c>
      <c r="AK83" s="69">
        <v>609.96125282839898</v>
      </c>
      <c r="AL83" s="69">
        <v>845.25974717160102</v>
      </c>
      <c r="AM83" s="72">
        <v>1125.98</v>
      </c>
      <c r="AN83" s="69">
        <v>1004.0691618584024</v>
      </c>
      <c r="AO83" s="70">
        <v>1247.8908381415977</v>
      </c>
      <c r="AQ83" s="67" t="s">
        <v>132</v>
      </c>
      <c r="AR83" s="68">
        <f t="shared" si="3"/>
        <v>25</v>
      </c>
      <c r="AS83" s="72">
        <v>127.52169112965231</v>
      </c>
      <c r="AT83" s="69">
        <v>42.582446706893023</v>
      </c>
      <c r="AU83" s="70">
        <v>212.4609355524116</v>
      </c>
      <c r="AV83" s="69">
        <v>563.5706466999668</v>
      </c>
      <c r="AW83" s="69">
        <v>392.33194764886105</v>
      </c>
      <c r="AX83" s="69">
        <v>734.80934575107256</v>
      </c>
      <c r="AY83" s="72">
        <v>546.44505619263646</v>
      </c>
      <c r="AZ83" s="69">
        <v>425.80701366381254</v>
      </c>
      <c r="BA83" s="70">
        <v>667.08309872146037</v>
      </c>
      <c r="BB83" s="69">
        <v>422.3489857670815</v>
      </c>
      <c r="BC83" s="69">
        <v>305.20344870782117</v>
      </c>
      <c r="BD83" s="69">
        <v>539.49452282634184</v>
      </c>
      <c r="BE83" s="72">
        <v>528.32905290594044</v>
      </c>
      <c r="BF83" s="69">
        <v>383.91297794476878</v>
      </c>
      <c r="BG83" s="70">
        <v>672.74512786711216</v>
      </c>
      <c r="BH83" s="69">
        <v>154.35020289619419</v>
      </c>
      <c r="BI83" s="69">
        <v>75.276800267258395</v>
      </c>
      <c r="BJ83" s="69">
        <v>233.42360552512997</v>
      </c>
      <c r="BK83" s="72">
        <v>212.63443095904597</v>
      </c>
      <c r="BL83" s="69">
        <v>154.58961933996304</v>
      </c>
      <c r="BM83" s="70">
        <v>270.67924257812894</v>
      </c>
      <c r="BN83" s="69">
        <v>428.50951766440716</v>
      </c>
      <c r="BO83" s="69">
        <v>377.02850269260523</v>
      </c>
      <c r="BP83" s="70">
        <v>479.99053263620908</v>
      </c>
    </row>
    <row r="84" spans="1:68" x14ac:dyDescent="0.3">
      <c r="A84" s="67" t="s">
        <v>133</v>
      </c>
      <c r="B84" s="71">
        <v>26</v>
      </c>
      <c r="C84" s="69">
        <v>10874.616</v>
      </c>
      <c r="D84" s="69">
        <v>10235.933249381262</v>
      </c>
      <c r="E84" s="70">
        <v>11513.298750618738</v>
      </c>
      <c r="F84" s="72">
        <v>9696.7999999999993</v>
      </c>
      <c r="G84" s="69">
        <v>9035.7423540242871</v>
      </c>
      <c r="H84" s="70">
        <v>10357.857645975711</v>
      </c>
      <c r="I84" s="72">
        <v>1177.816</v>
      </c>
      <c r="J84" s="69">
        <v>1012.3839156982887</v>
      </c>
      <c r="K84" s="70">
        <v>1343.2480843017115</v>
      </c>
      <c r="M84" s="67" t="s">
        <v>133</v>
      </c>
      <c r="N84" s="68">
        <f t="shared" si="2"/>
        <v>26</v>
      </c>
      <c r="O84" s="72">
        <v>1459.33</v>
      </c>
      <c r="P84" s="69">
        <v>1301.4547186877112</v>
      </c>
      <c r="Q84" s="70">
        <v>1617.2052813122887</v>
      </c>
      <c r="R84" s="69">
        <v>581.42330000000004</v>
      </c>
      <c r="S84" s="69">
        <v>497.46161210916853</v>
      </c>
      <c r="T84" s="69">
        <v>665.38498789083155</v>
      </c>
      <c r="U84" s="72">
        <v>1714.66</v>
      </c>
      <c r="V84" s="69">
        <v>1579.1607853262733</v>
      </c>
      <c r="W84" s="70">
        <v>1850.1592146737269</v>
      </c>
      <c r="X84" s="69">
        <v>1721.49</v>
      </c>
      <c r="Y84" s="69">
        <v>1521.3556603074614</v>
      </c>
      <c r="Z84" s="69">
        <v>1921.6243396925386</v>
      </c>
      <c r="AA84" s="72">
        <v>1194.1300000000001</v>
      </c>
      <c r="AB84" s="69">
        <v>1065.2722840740203</v>
      </c>
      <c r="AC84" s="70">
        <v>1322.98771592598</v>
      </c>
      <c r="AD84" s="69">
        <v>869.13229999999999</v>
      </c>
      <c r="AE84" s="69">
        <v>774.65846848492845</v>
      </c>
      <c r="AF84" s="69">
        <v>963.60613151507152</v>
      </c>
      <c r="AG84" s="72">
        <v>302.28859999999997</v>
      </c>
      <c r="AH84" s="69">
        <v>251.94994743979251</v>
      </c>
      <c r="AI84" s="70">
        <v>352.62725256020747</v>
      </c>
      <c r="AJ84" s="69">
        <v>720.04259999999999</v>
      </c>
      <c r="AK84" s="69">
        <v>602.39335282839897</v>
      </c>
      <c r="AL84" s="69">
        <v>837.69184717160101</v>
      </c>
      <c r="AM84" s="72">
        <v>1134.29</v>
      </c>
      <c r="AN84" s="69">
        <v>1012.3791618584023</v>
      </c>
      <c r="AO84" s="70">
        <v>1256.2008381415976</v>
      </c>
      <c r="AQ84" s="67" t="s">
        <v>133</v>
      </c>
      <c r="AR84" s="68">
        <f t="shared" si="3"/>
        <v>26</v>
      </c>
      <c r="AS84" s="72">
        <v>135.60372854420473</v>
      </c>
      <c r="AT84" s="69">
        <v>50.071688537199165</v>
      </c>
      <c r="AU84" s="70">
        <v>221.13576855121028</v>
      </c>
      <c r="AV84" s="69">
        <v>585.44437575353982</v>
      </c>
      <c r="AW84" s="69">
        <v>413.01059255329403</v>
      </c>
      <c r="AX84" s="69">
        <v>757.8781589537856</v>
      </c>
      <c r="AY84" s="72">
        <v>557.28486025188295</v>
      </c>
      <c r="AZ84" s="69">
        <v>435.8048782945981</v>
      </c>
      <c r="BA84" s="70">
        <v>678.7648422091678</v>
      </c>
      <c r="BB84" s="69">
        <v>459.31961366286453</v>
      </c>
      <c r="BC84" s="69">
        <v>341.35651155985062</v>
      </c>
      <c r="BD84" s="69">
        <v>577.28271576587838</v>
      </c>
      <c r="BE84" s="72">
        <v>498.19068948353561</v>
      </c>
      <c r="BF84" s="69">
        <v>352.76672691854833</v>
      </c>
      <c r="BG84" s="70">
        <v>643.61465204852288</v>
      </c>
      <c r="BH84" s="69">
        <v>164.84293781265893</v>
      </c>
      <c r="BI84" s="69">
        <v>85.217677626850389</v>
      </c>
      <c r="BJ84" s="69">
        <v>244.46819799846747</v>
      </c>
      <c r="BK84" s="72">
        <v>219.16582574353743</v>
      </c>
      <c r="BL84" s="69">
        <v>160.71591624243257</v>
      </c>
      <c r="BM84" s="70">
        <v>277.61573524464228</v>
      </c>
      <c r="BN84" s="69">
        <v>416.37677745773362</v>
      </c>
      <c r="BO84" s="69">
        <v>364.76486880552648</v>
      </c>
      <c r="BP84" s="70">
        <v>467.98868610994077</v>
      </c>
    </row>
    <row r="85" spans="1:68" x14ac:dyDescent="0.3">
      <c r="A85" s="67" t="s">
        <v>134</v>
      </c>
      <c r="B85" s="71">
        <v>27</v>
      </c>
      <c r="C85" s="69">
        <v>11064.485500000001</v>
      </c>
      <c r="D85" s="69">
        <v>10425.802749381262</v>
      </c>
      <c r="E85" s="70">
        <v>11703.168250618739</v>
      </c>
      <c r="F85" s="72">
        <v>9769.43</v>
      </c>
      <c r="G85" s="69">
        <v>9108.3723540242881</v>
      </c>
      <c r="H85" s="70">
        <v>10430.487645975712</v>
      </c>
      <c r="I85" s="72">
        <v>1295.0554999999999</v>
      </c>
      <c r="J85" s="69">
        <v>1129.6234156982885</v>
      </c>
      <c r="K85" s="70">
        <v>1460.4875843017114</v>
      </c>
      <c r="M85" s="67" t="s">
        <v>134</v>
      </c>
      <c r="N85" s="68">
        <f t="shared" si="2"/>
        <v>27</v>
      </c>
      <c r="O85" s="72">
        <v>1460.46</v>
      </c>
      <c r="P85" s="69">
        <v>1302.5847186877113</v>
      </c>
      <c r="Q85" s="70">
        <v>1618.3352813122888</v>
      </c>
      <c r="R85" s="69">
        <v>581.87440000000004</v>
      </c>
      <c r="S85" s="69">
        <v>497.91271210916852</v>
      </c>
      <c r="T85" s="69">
        <v>665.83608789083155</v>
      </c>
      <c r="U85" s="72">
        <v>1715.99</v>
      </c>
      <c r="V85" s="69">
        <v>1580.4907853262732</v>
      </c>
      <c r="W85" s="70">
        <v>1851.4892146737268</v>
      </c>
      <c r="X85" s="69">
        <v>1766.05</v>
      </c>
      <c r="Y85" s="69">
        <v>1565.9156603074614</v>
      </c>
      <c r="Z85" s="69">
        <v>1966.1843396925385</v>
      </c>
      <c r="AA85" s="72">
        <v>1195.06</v>
      </c>
      <c r="AB85" s="69">
        <v>1066.2022840740201</v>
      </c>
      <c r="AC85" s="70">
        <v>1323.9177159259798</v>
      </c>
      <c r="AD85" s="69">
        <v>869.8066</v>
      </c>
      <c r="AE85" s="69">
        <v>775.33276848492847</v>
      </c>
      <c r="AF85" s="69">
        <v>964.28043151507154</v>
      </c>
      <c r="AG85" s="72">
        <v>330.18939999999998</v>
      </c>
      <c r="AH85" s="69">
        <v>279.85074743979249</v>
      </c>
      <c r="AI85" s="70">
        <v>380.52805256020747</v>
      </c>
      <c r="AJ85" s="69">
        <v>720.60130000000004</v>
      </c>
      <c r="AK85" s="69">
        <v>602.95205282839902</v>
      </c>
      <c r="AL85" s="69">
        <v>838.25054717160106</v>
      </c>
      <c r="AM85" s="72">
        <v>1129.3900000000001</v>
      </c>
      <c r="AN85" s="69">
        <v>1007.4791618584024</v>
      </c>
      <c r="AO85" s="70">
        <v>1251.3008381415978</v>
      </c>
      <c r="AQ85" s="67" t="s">
        <v>134</v>
      </c>
      <c r="AR85" s="68">
        <f t="shared" si="3"/>
        <v>27</v>
      </c>
      <c r="AS85" s="72">
        <v>122.49013716270115</v>
      </c>
      <c r="AT85" s="69">
        <v>36.365809938356094</v>
      </c>
      <c r="AU85" s="70">
        <v>208.61446438704621</v>
      </c>
      <c r="AV85" s="69">
        <v>564.46999103532073</v>
      </c>
      <c r="AW85" s="69">
        <v>390.84214856069514</v>
      </c>
      <c r="AX85" s="69">
        <v>738.09783350994633</v>
      </c>
      <c r="AY85" s="72">
        <v>484.0332282344857</v>
      </c>
      <c r="AZ85" s="69">
        <v>361.7120288752771</v>
      </c>
      <c r="BA85" s="70">
        <v>606.35442759369437</v>
      </c>
      <c r="BB85" s="69">
        <v>430.9959552967905</v>
      </c>
      <c r="BC85" s="69">
        <v>312.21598927368763</v>
      </c>
      <c r="BD85" s="69">
        <v>549.77592131989331</v>
      </c>
      <c r="BE85" s="72">
        <v>444.58576267191205</v>
      </c>
      <c r="BF85" s="69">
        <v>298.15477684271826</v>
      </c>
      <c r="BG85" s="70">
        <v>591.01674850110589</v>
      </c>
      <c r="BH85" s="69">
        <v>144.48538637416931</v>
      </c>
      <c r="BI85" s="69">
        <v>64.308741890949847</v>
      </c>
      <c r="BJ85" s="69">
        <v>224.66203085738877</v>
      </c>
      <c r="BK85" s="72">
        <v>216.82916226458661</v>
      </c>
      <c r="BL85" s="69">
        <v>157.97450228343573</v>
      </c>
      <c r="BM85" s="70">
        <v>275.68382224573753</v>
      </c>
      <c r="BN85" s="69">
        <v>391.83492718173318</v>
      </c>
      <c r="BO85" s="69">
        <v>340.0891757552032</v>
      </c>
      <c r="BP85" s="70">
        <v>443.58067860826316</v>
      </c>
    </row>
    <row r="86" spans="1:68" x14ac:dyDescent="0.3">
      <c r="A86" s="67" t="s">
        <v>135</v>
      </c>
      <c r="B86" s="71">
        <v>28</v>
      </c>
      <c r="C86" s="69">
        <v>10762.731000000002</v>
      </c>
      <c r="D86" s="69">
        <v>10124.048249381263</v>
      </c>
      <c r="E86" s="70">
        <v>11401.41375061874</v>
      </c>
      <c r="F86" s="72">
        <v>9619.630000000001</v>
      </c>
      <c r="G86" s="69">
        <v>8958.5723540242889</v>
      </c>
      <c r="H86" s="70">
        <v>10280.687645975713</v>
      </c>
      <c r="I86" s="72">
        <v>1143.1010000000001</v>
      </c>
      <c r="J86" s="69">
        <v>977.66891569828874</v>
      </c>
      <c r="K86" s="70">
        <v>1308.5330843017116</v>
      </c>
      <c r="M86" s="67" t="s">
        <v>135</v>
      </c>
      <c r="N86" s="68">
        <f t="shared" si="2"/>
        <v>28</v>
      </c>
      <c r="O86" s="72">
        <v>1439.88</v>
      </c>
      <c r="P86" s="69">
        <v>1282.0047186877114</v>
      </c>
      <c r="Q86" s="70">
        <v>1597.7552813122888</v>
      </c>
      <c r="R86" s="69">
        <v>573.67240000000004</v>
      </c>
      <c r="S86" s="69">
        <v>489.71071210916853</v>
      </c>
      <c r="T86" s="69">
        <v>657.63408789083155</v>
      </c>
      <c r="U86" s="72">
        <v>1691.81</v>
      </c>
      <c r="V86" s="69">
        <v>1556.3107853262732</v>
      </c>
      <c r="W86" s="70">
        <v>1827.3092146737267</v>
      </c>
      <c r="X86" s="69">
        <v>1779.85</v>
      </c>
      <c r="Y86" s="69">
        <v>1579.7156603074613</v>
      </c>
      <c r="Z86" s="69">
        <v>1979.9843396925385</v>
      </c>
      <c r="AA86" s="72">
        <v>1178.21</v>
      </c>
      <c r="AB86" s="69">
        <v>1049.3522840740202</v>
      </c>
      <c r="AC86" s="70">
        <v>1307.0677159259799</v>
      </c>
      <c r="AD86" s="69">
        <v>857.54600000000005</v>
      </c>
      <c r="AE86" s="69">
        <v>763.07216848492851</v>
      </c>
      <c r="AF86" s="69">
        <v>952.01983151507159</v>
      </c>
      <c r="AG86" s="72">
        <v>307.1669</v>
      </c>
      <c r="AH86" s="69">
        <v>256.82824743979256</v>
      </c>
      <c r="AI86" s="70">
        <v>357.50555256020743</v>
      </c>
      <c r="AJ86" s="69">
        <v>710.44380000000001</v>
      </c>
      <c r="AK86" s="69">
        <v>592.79455282839899</v>
      </c>
      <c r="AL86" s="69">
        <v>828.09304717160103</v>
      </c>
      <c r="AM86" s="72">
        <v>1081.06</v>
      </c>
      <c r="AN86" s="69">
        <v>959.14916185840229</v>
      </c>
      <c r="AO86" s="70">
        <v>1202.9708381415976</v>
      </c>
      <c r="AQ86" s="67" t="s">
        <v>135</v>
      </c>
      <c r="AR86" s="68">
        <f t="shared" si="3"/>
        <v>28</v>
      </c>
      <c r="AS86" s="72">
        <v>119.28286129189202</v>
      </c>
      <c r="AT86" s="69">
        <v>32.566734034139614</v>
      </c>
      <c r="AU86" s="70">
        <v>205.99898854964442</v>
      </c>
      <c r="AV86" s="69">
        <v>572.80243494272656</v>
      </c>
      <c r="AW86" s="69">
        <v>397.98151536330954</v>
      </c>
      <c r="AX86" s="69">
        <v>747.62335452214359</v>
      </c>
      <c r="AY86" s="72">
        <v>490.74921291402683</v>
      </c>
      <c r="AZ86" s="69">
        <v>367.58748809354358</v>
      </c>
      <c r="BA86" s="70">
        <v>613.91093773451007</v>
      </c>
      <c r="BB86" s="69">
        <v>431.86960926664648</v>
      </c>
      <c r="BC86" s="69">
        <v>312.27345123222619</v>
      </c>
      <c r="BD86" s="69">
        <v>551.46576730106676</v>
      </c>
      <c r="BE86" s="72">
        <v>453.59706068816763</v>
      </c>
      <c r="BF86" s="69">
        <v>306.15987991849136</v>
      </c>
      <c r="BG86" s="70">
        <v>601.0342414578439</v>
      </c>
      <c r="BH86" s="69">
        <v>126.79500999043535</v>
      </c>
      <c r="BI86" s="69">
        <v>46.067434749172804</v>
      </c>
      <c r="BJ86" s="69">
        <v>207.52258523169789</v>
      </c>
      <c r="BK86" s="72">
        <v>197.33523253677825</v>
      </c>
      <c r="BL86" s="69">
        <v>138.07615500177764</v>
      </c>
      <c r="BM86" s="70">
        <v>256.59431007177886</v>
      </c>
      <c r="BN86" s="69">
        <v>389.36215664970638</v>
      </c>
      <c r="BO86" s="69">
        <v>337.47959553919856</v>
      </c>
      <c r="BP86" s="70">
        <v>441.2447177602142</v>
      </c>
    </row>
    <row r="87" spans="1:68" x14ac:dyDescent="0.3">
      <c r="A87" s="67" t="s">
        <v>136</v>
      </c>
      <c r="B87" s="71">
        <v>29</v>
      </c>
      <c r="C87" s="69">
        <v>10475.8807</v>
      </c>
      <c r="D87" s="69">
        <v>9837.1979493812614</v>
      </c>
      <c r="E87" s="70">
        <v>11114.563450618738</v>
      </c>
      <c r="F87" s="72">
        <v>9409.6299999999992</v>
      </c>
      <c r="G87" s="69">
        <v>8748.5723540242871</v>
      </c>
      <c r="H87" s="70">
        <v>10070.687645975711</v>
      </c>
      <c r="I87" s="72">
        <v>1066.2507000000001</v>
      </c>
      <c r="J87" s="69">
        <v>900.81861569828868</v>
      </c>
      <c r="K87" s="70">
        <v>1231.6827843017115</v>
      </c>
      <c r="M87" s="67" t="s">
        <v>136</v>
      </c>
      <c r="N87" s="68">
        <f t="shared" si="2"/>
        <v>29</v>
      </c>
      <c r="O87" s="72">
        <v>1403.36</v>
      </c>
      <c r="P87" s="69">
        <v>1245.4847186877112</v>
      </c>
      <c r="Q87" s="70">
        <v>1561.2352813122886</v>
      </c>
      <c r="R87" s="69">
        <v>559.12220000000002</v>
      </c>
      <c r="S87" s="69">
        <v>475.16051210916851</v>
      </c>
      <c r="T87" s="69">
        <v>643.08388789083153</v>
      </c>
      <c r="U87" s="72">
        <v>1648.9</v>
      </c>
      <c r="V87" s="69">
        <v>1513.4007853262733</v>
      </c>
      <c r="W87" s="70">
        <v>1784.3992146737269</v>
      </c>
      <c r="X87" s="69">
        <v>1766.12</v>
      </c>
      <c r="Y87" s="69">
        <v>1565.9856603074613</v>
      </c>
      <c r="Z87" s="69">
        <v>1966.2543396925385</v>
      </c>
      <c r="AA87" s="72">
        <v>1148.33</v>
      </c>
      <c r="AB87" s="69">
        <v>1019.4722840740201</v>
      </c>
      <c r="AC87" s="70">
        <v>1277.1877159259798</v>
      </c>
      <c r="AD87" s="69">
        <v>835.79579999999999</v>
      </c>
      <c r="AE87" s="69">
        <v>741.32196848492845</v>
      </c>
      <c r="AF87" s="69">
        <v>930.26963151507152</v>
      </c>
      <c r="AG87" s="72">
        <v>289.42660000000001</v>
      </c>
      <c r="AH87" s="69">
        <v>239.08794743979254</v>
      </c>
      <c r="AI87" s="70">
        <v>339.7652525602075</v>
      </c>
      <c r="AJ87" s="69">
        <v>692.42460000000005</v>
      </c>
      <c r="AK87" s="69">
        <v>574.77535282839904</v>
      </c>
      <c r="AL87" s="69">
        <v>810.07384717160107</v>
      </c>
      <c r="AM87" s="72">
        <v>1066.1600000000001</v>
      </c>
      <c r="AN87" s="69">
        <v>944.24916185840243</v>
      </c>
      <c r="AO87" s="70">
        <v>1188.0708381415977</v>
      </c>
      <c r="AQ87" s="67" t="s">
        <v>136</v>
      </c>
      <c r="AR87" s="68">
        <f t="shared" si="3"/>
        <v>29</v>
      </c>
      <c r="AS87" s="72">
        <v>113.50779077086101</v>
      </c>
      <c r="AT87" s="69">
        <v>26.200330063397828</v>
      </c>
      <c r="AU87" s="70">
        <v>200.81525147832417</v>
      </c>
      <c r="AV87" s="69">
        <v>527.72633920411158</v>
      </c>
      <c r="AW87" s="69">
        <v>351.71328315912996</v>
      </c>
      <c r="AX87" s="69">
        <v>703.73939524909315</v>
      </c>
      <c r="AY87" s="72">
        <v>452.9983588387289</v>
      </c>
      <c r="AZ87" s="69">
        <v>328.99677123938852</v>
      </c>
      <c r="BA87" s="70">
        <v>576.99994643806929</v>
      </c>
      <c r="BB87" s="69">
        <v>420.82210039157565</v>
      </c>
      <c r="BC87" s="69">
        <v>300.41039384341195</v>
      </c>
      <c r="BD87" s="69">
        <v>541.23380693973934</v>
      </c>
      <c r="BE87" s="72">
        <v>430.32186760218468</v>
      </c>
      <c r="BF87" s="69">
        <v>281.87928519065446</v>
      </c>
      <c r="BG87" s="70">
        <v>578.76445001371485</v>
      </c>
      <c r="BH87" s="69">
        <v>133.57222253112474</v>
      </c>
      <c r="BI87" s="69">
        <v>52.294150893588522</v>
      </c>
      <c r="BJ87" s="69">
        <v>214.85029416866095</v>
      </c>
      <c r="BK87" s="72">
        <v>219.14126525884086</v>
      </c>
      <c r="BL87" s="69">
        <v>159.47808901863291</v>
      </c>
      <c r="BM87" s="70">
        <v>278.80444149904878</v>
      </c>
      <c r="BN87" s="69">
        <v>406.79367466959866</v>
      </c>
      <c r="BO87" s="69">
        <v>354.77131984272518</v>
      </c>
      <c r="BP87" s="70">
        <v>458.81602949647214</v>
      </c>
    </row>
    <row r="88" spans="1:68" x14ac:dyDescent="0.3">
      <c r="A88" s="67" t="s">
        <v>137</v>
      </c>
      <c r="B88" s="71">
        <v>30</v>
      </c>
      <c r="C88" s="69">
        <v>10085.305099999998</v>
      </c>
      <c r="D88" s="69">
        <v>9446.6223493812595</v>
      </c>
      <c r="E88" s="70">
        <v>10723.987850618736</v>
      </c>
      <c r="F88" s="72">
        <v>8973.9399999999987</v>
      </c>
      <c r="G88" s="69">
        <v>8312.8823540242865</v>
      </c>
      <c r="H88" s="70">
        <v>9634.9976459757108</v>
      </c>
      <c r="I88" s="72">
        <v>1111.3651</v>
      </c>
      <c r="J88" s="69">
        <v>945.93301569828861</v>
      </c>
      <c r="K88" s="70">
        <v>1276.7971843017115</v>
      </c>
      <c r="M88" s="67" t="s">
        <v>137</v>
      </c>
      <c r="N88" s="68">
        <f t="shared" si="2"/>
        <v>30</v>
      </c>
      <c r="O88" s="72">
        <v>1341.3</v>
      </c>
      <c r="P88" s="69">
        <v>1183.4247186877112</v>
      </c>
      <c r="Q88" s="70">
        <v>1499.1752813122887</v>
      </c>
      <c r="R88" s="69">
        <v>534.3981</v>
      </c>
      <c r="S88" s="69">
        <v>450.43641210916849</v>
      </c>
      <c r="T88" s="69">
        <v>618.35978789083151</v>
      </c>
      <c r="U88" s="72">
        <v>1575.98</v>
      </c>
      <c r="V88" s="69">
        <v>1440.4807853262732</v>
      </c>
      <c r="W88" s="70">
        <v>1711.4792146737268</v>
      </c>
      <c r="X88" s="69">
        <v>1673.5</v>
      </c>
      <c r="Y88" s="69">
        <v>1473.3656603074614</v>
      </c>
      <c r="Z88" s="69">
        <v>1873.6343396925386</v>
      </c>
      <c r="AA88" s="72">
        <v>1097.55</v>
      </c>
      <c r="AB88" s="69">
        <v>968.69228407402011</v>
      </c>
      <c r="AC88" s="70">
        <v>1226.4077159259798</v>
      </c>
      <c r="AD88" s="69">
        <v>798.8374</v>
      </c>
      <c r="AE88" s="69">
        <v>704.36356848492846</v>
      </c>
      <c r="AF88" s="69">
        <v>893.31123151507154</v>
      </c>
      <c r="AG88" s="72">
        <v>289.89409999999998</v>
      </c>
      <c r="AH88" s="69">
        <v>239.55544743979252</v>
      </c>
      <c r="AI88" s="70">
        <v>340.23275256020747</v>
      </c>
      <c r="AJ88" s="69">
        <v>661.80589999999995</v>
      </c>
      <c r="AK88" s="69">
        <v>544.15665282839893</v>
      </c>
      <c r="AL88" s="69">
        <v>779.45514717160097</v>
      </c>
      <c r="AM88" s="72">
        <v>1000.67</v>
      </c>
      <c r="AN88" s="69">
        <v>878.75916185840231</v>
      </c>
      <c r="AO88" s="70">
        <v>1122.5808381415975</v>
      </c>
      <c r="AQ88" s="67" t="s">
        <v>137</v>
      </c>
      <c r="AR88" s="68">
        <f t="shared" si="3"/>
        <v>30</v>
      </c>
      <c r="AS88" s="72">
        <v>107.06883276258944</v>
      </c>
      <c r="AT88" s="69">
        <v>19.170485150880069</v>
      </c>
      <c r="AU88" s="70">
        <v>194.96718037429881</v>
      </c>
      <c r="AV88" s="69">
        <v>550.31692391877618</v>
      </c>
      <c r="AW88" s="69">
        <v>373.11263165010217</v>
      </c>
      <c r="AX88" s="69">
        <v>727.52121618745014</v>
      </c>
      <c r="AY88" s="72">
        <v>444.7963574896234</v>
      </c>
      <c r="AZ88" s="69">
        <v>319.95554133381762</v>
      </c>
      <c r="BA88" s="70">
        <v>569.63717364542924</v>
      </c>
      <c r="BB88" s="69">
        <v>438.43057007447328</v>
      </c>
      <c r="BC88" s="69">
        <v>317.20393087404011</v>
      </c>
      <c r="BD88" s="69">
        <v>559.65720927490645</v>
      </c>
      <c r="BE88" s="72">
        <v>454.02006317583596</v>
      </c>
      <c r="BF88" s="69">
        <v>304.57283835151873</v>
      </c>
      <c r="BG88" s="70">
        <v>603.46728800015319</v>
      </c>
      <c r="BH88" s="69">
        <v>130.14713638734412</v>
      </c>
      <c r="BI88" s="69">
        <v>48.318984060897222</v>
      </c>
      <c r="BJ88" s="69">
        <v>211.97528871379103</v>
      </c>
      <c r="BK88" s="72">
        <v>206.37837995067329</v>
      </c>
      <c r="BL88" s="69">
        <v>146.31141016040215</v>
      </c>
      <c r="BM88" s="70">
        <v>266.44534974094444</v>
      </c>
      <c r="BN88" s="69">
        <v>384.07063980320459</v>
      </c>
      <c r="BO88" s="69">
        <v>331.9054907985273</v>
      </c>
      <c r="BP88" s="70">
        <v>436.23578880788187</v>
      </c>
    </row>
    <row r="89" spans="1:68" x14ac:dyDescent="0.3">
      <c r="A89" s="67" t="s">
        <v>138</v>
      </c>
      <c r="B89" s="71">
        <v>31</v>
      </c>
      <c r="C89" s="69">
        <v>10520.2462</v>
      </c>
      <c r="D89" s="69">
        <v>9881.5634493812613</v>
      </c>
      <c r="E89" s="70">
        <v>11158.928950618738</v>
      </c>
      <c r="F89" s="72">
        <v>9218.64</v>
      </c>
      <c r="G89" s="69">
        <v>8557.5823540242873</v>
      </c>
      <c r="H89" s="70">
        <v>9879.6976459757116</v>
      </c>
      <c r="I89" s="72">
        <v>1301.6061999999999</v>
      </c>
      <c r="J89" s="69">
        <v>1136.1741156982885</v>
      </c>
      <c r="K89" s="70">
        <v>1467.0382843017114</v>
      </c>
      <c r="M89" s="67" t="s">
        <v>138</v>
      </c>
      <c r="N89" s="68">
        <f t="shared" si="2"/>
        <v>31</v>
      </c>
      <c r="O89" s="72">
        <v>1376.06</v>
      </c>
      <c r="P89" s="69">
        <v>1218.1847186877112</v>
      </c>
      <c r="Q89" s="70">
        <v>1533.9352813122887</v>
      </c>
      <c r="R89" s="69">
        <v>548.24670000000003</v>
      </c>
      <c r="S89" s="69">
        <v>464.28501210916852</v>
      </c>
      <c r="T89" s="69">
        <v>632.20838789083155</v>
      </c>
      <c r="U89" s="72">
        <v>1616.82</v>
      </c>
      <c r="V89" s="69">
        <v>1481.3207853262732</v>
      </c>
      <c r="W89" s="70">
        <v>1752.3192146737267</v>
      </c>
      <c r="X89" s="69">
        <v>1720.99</v>
      </c>
      <c r="Y89" s="69">
        <v>1520.8556603074614</v>
      </c>
      <c r="Z89" s="69">
        <v>1921.1243396925386</v>
      </c>
      <c r="AA89" s="72">
        <v>1125.99</v>
      </c>
      <c r="AB89" s="69">
        <v>997.13228407402016</v>
      </c>
      <c r="AC89" s="70">
        <v>1254.8477159259799</v>
      </c>
      <c r="AD89" s="69">
        <v>819.53869999999995</v>
      </c>
      <c r="AE89" s="69">
        <v>725.06486848492841</v>
      </c>
      <c r="AF89" s="69">
        <v>914.01253151507149</v>
      </c>
      <c r="AG89" s="72">
        <v>309.64319999999998</v>
      </c>
      <c r="AH89" s="69">
        <v>259.30454743979249</v>
      </c>
      <c r="AI89" s="70">
        <v>359.98185256020747</v>
      </c>
      <c r="AJ89" s="69">
        <v>678.95619999999997</v>
      </c>
      <c r="AK89" s="69">
        <v>561.30695282839895</v>
      </c>
      <c r="AL89" s="69">
        <v>796.60544717160099</v>
      </c>
      <c r="AM89" s="72">
        <v>1022.39</v>
      </c>
      <c r="AN89" s="69">
        <v>900.47916185840234</v>
      </c>
      <c r="AO89" s="70">
        <v>1144.3008381415975</v>
      </c>
      <c r="AQ89" s="67" t="s">
        <v>138</v>
      </c>
      <c r="AR89" s="68">
        <f t="shared" si="3"/>
        <v>31</v>
      </c>
      <c r="AS89" s="72">
        <v>120.09632169473232</v>
      </c>
      <c r="AT89" s="69">
        <v>31.607514228200188</v>
      </c>
      <c r="AU89" s="70">
        <v>208.58512916126446</v>
      </c>
      <c r="AV89" s="69">
        <v>547.86262247369393</v>
      </c>
      <c r="AW89" s="69">
        <v>369.46795491890941</v>
      </c>
      <c r="AX89" s="69">
        <v>726.25729002847845</v>
      </c>
      <c r="AY89" s="72">
        <v>462.50688362400939</v>
      </c>
      <c r="AZ89" s="69">
        <v>336.82744544417034</v>
      </c>
      <c r="BA89" s="70">
        <v>588.1863218038485</v>
      </c>
      <c r="BB89" s="69">
        <v>411.78036597355009</v>
      </c>
      <c r="BC89" s="69">
        <v>289.73938309399409</v>
      </c>
      <c r="BD89" s="69">
        <v>533.82134885310609</v>
      </c>
      <c r="BE89" s="72">
        <v>459.29145670741485</v>
      </c>
      <c r="BF89" s="69">
        <v>308.84031555166388</v>
      </c>
      <c r="BG89" s="70">
        <v>609.74259786316588</v>
      </c>
      <c r="BH89" s="69">
        <v>125.3126535128914</v>
      </c>
      <c r="BI89" s="69">
        <v>42.934818055237926</v>
      </c>
      <c r="BJ89" s="69">
        <v>207.69048897054489</v>
      </c>
      <c r="BK89" s="72">
        <v>215.76494572151304</v>
      </c>
      <c r="BL89" s="69">
        <v>155.29447421334064</v>
      </c>
      <c r="BM89" s="70">
        <v>276.23541722968548</v>
      </c>
      <c r="BN89" s="69">
        <v>373.05946200462733</v>
      </c>
      <c r="BO89" s="69">
        <v>320.74850262546789</v>
      </c>
      <c r="BP89" s="70">
        <v>425.37042138378678</v>
      </c>
    </row>
    <row r="90" spans="1:68" x14ac:dyDescent="0.3">
      <c r="A90" s="67" t="s">
        <v>139</v>
      </c>
      <c r="B90" s="71">
        <v>32</v>
      </c>
      <c r="C90" s="69">
        <v>10447.6059</v>
      </c>
      <c r="D90" s="69">
        <v>9808.9231493812622</v>
      </c>
      <c r="E90" s="70">
        <v>11086.288650618739</v>
      </c>
      <c r="F90" s="72">
        <v>9250.02</v>
      </c>
      <c r="G90" s="69">
        <v>8588.9623540242883</v>
      </c>
      <c r="H90" s="70">
        <v>9911.0776459757126</v>
      </c>
      <c r="I90" s="72">
        <v>1197.5859</v>
      </c>
      <c r="J90" s="69">
        <v>1032.1538156982886</v>
      </c>
      <c r="K90" s="70">
        <v>1363.0179843017115</v>
      </c>
      <c r="M90" s="67" t="s">
        <v>139</v>
      </c>
      <c r="N90" s="68">
        <f t="shared" si="2"/>
        <v>32</v>
      </c>
      <c r="O90" s="72">
        <v>1370.43</v>
      </c>
      <c r="P90" s="69">
        <v>1212.5547186877113</v>
      </c>
      <c r="Q90" s="70">
        <v>1528.3052813122888</v>
      </c>
      <c r="R90" s="69">
        <v>546.00469999999996</v>
      </c>
      <c r="S90" s="69">
        <v>462.04301210916844</v>
      </c>
      <c r="T90" s="69">
        <v>629.96638789083147</v>
      </c>
      <c r="U90" s="72">
        <v>1610.21</v>
      </c>
      <c r="V90" s="69">
        <v>1474.7107853262733</v>
      </c>
      <c r="W90" s="70">
        <v>1745.7092146737268</v>
      </c>
      <c r="X90" s="69">
        <v>1754.39</v>
      </c>
      <c r="Y90" s="69">
        <v>1554.2556603074615</v>
      </c>
      <c r="Z90" s="69">
        <v>1954.5243396925387</v>
      </c>
      <c r="AA90" s="72">
        <v>1121.3900000000001</v>
      </c>
      <c r="AB90" s="69">
        <v>992.53228407402025</v>
      </c>
      <c r="AC90" s="70">
        <v>1250.2477159259799</v>
      </c>
      <c r="AD90" s="69">
        <v>816.18719999999996</v>
      </c>
      <c r="AE90" s="69">
        <v>721.71336848492842</v>
      </c>
      <c r="AF90" s="69">
        <v>910.6610315150715</v>
      </c>
      <c r="AG90" s="72">
        <v>314.72309999999999</v>
      </c>
      <c r="AH90" s="69">
        <v>264.38444743979255</v>
      </c>
      <c r="AI90" s="70">
        <v>365.06175256020742</v>
      </c>
      <c r="AJ90" s="69">
        <v>676.17960000000005</v>
      </c>
      <c r="AK90" s="69">
        <v>558.53035282839903</v>
      </c>
      <c r="AL90" s="69">
        <v>793.82884717160107</v>
      </c>
      <c r="AM90" s="72">
        <v>1040.51</v>
      </c>
      <c r="AN90" s="69">
        <v>918.59916185840234</v>
      </c>
      <c r="AO90" s="70">
        <v>1162.4208381415976</v>
      </c>
      <c r="AQ90" s="67" t="s">
        <v>139</v>
      </c>
      <c r="AR90" s="68">
        <f t="shared" si="3"/>
        <v>32</v>
      </c>
      <c r="AS90" s="72">
        <v>115.96575721399338</v>
      </c>
      <c r="AT90" s="69">
        <v>26.886897969272468</v>
      </c>
      <c r="AU90" s="70">
        <v>205.0446164587143</v>
      </c>
      <c r="AV90" s="69">
        <v>554.71777516234431</v>
      </c>
      <c r="AW90" s="69">
        <v>375.13355500962348</v>
      </c>
      <c r="AX90" s="69">
        <v>734.30199531506514</v>
      </c>
      <c r="AY90" s="72">
        <v>464.67728673228424</v>
      </c>
      <c r="AZ90" s="69">
        <v>338.15980611405172</v>
      </c>
      <c r="BA90" s="70">
        <v>591.19476735051671</v>
      </c>
      <c r="BB90" s="69">
        <v>454.95803740193782</v>
      </c>
      <c r="BC90" s="69">
        <v>332.10327364973045</v>
      </c>
      <c r="BD90" s="69">
        <v>577.81280115414518</v>
      </c>
      <c r="BE90" s="72">
        <v>413.09701090105716</v>
      </c>
      <c r="BF90" s="69">
        <v>261.64264723715951</v>
      </c>
      <c r="BG90" s="70">
        <v>564.55137456495481</v>
      </c>
      <c r="BH90" s="69">
        <v>126.9888364888741</v>
      </c>
      <c r="BI90" s="69">
        <v>44.06169779517559</v>
      </c>
      <c r="BJ90" s="69">
        <v>209.91597518257259</v>
      </c>
      <c r="BK90" s="72">
        <v>217.19518808232334</v>
      </c>
      <c r="BL90" s="69">
        <v>156.32149372300327</v>
      </c>
      <c r="BM90" s="70">
        <v>278.06888244164344</v>
      </c>
      <c r="BN90" s="69">
        <v>355.01313478093039</v>
      </c>
      <c r="BO90" s="69">
        <v>302.55333378876037</v>
      </c>
      <c r="BP90" s="70">
        <v>407.4729357731004</v>
      </c>
    </row>
    <row r="91" spans="1:68" x14ac:dyDescent="0.3">
      <c r="A91" s="67" t="s">
        <v>140</v>
      </c>
      <c r="B91" s="71">
        <v>33</v>
      </c>
      <c r="C91" s="69">
        <v>10123.539499999999</v>
      </c>
      <c r="D91" s="69">
        <v>9484.8567493812607</v>
      </c>
      <c r="E91" s="70">
        <v>10762.222250618737</v>
      </c>
      <c r="F91" s="72">
        <v>9118.9599999999991</v>
      </c>
      <c r="G91" s="69">
        <v>8457.902354024287</v>
      </c>
      <c r="H91" s="70">
        <v>9780.0176459757113</v>
      </c>
      <c r="I91" s="72">
        <v>1004.5795000000001</v>
      </c>
      <c r="J91" s="69">
        <v>839.14741569828868</v>
      </c>
      <c r="K91" s="70">
        <v>1170.0115843017115</v>
      </c>
      <c r="M91" s="67" t="s">
        <v>140</v>
      </c>
      <c r="N91" s="68">
        <f t="shared" si="2"/>
        <v>33</v>
      </c>
      <c r="O91" s="72">
        <v>1354.63</v>
      </c>
      <c r="P91" s="69">
        <v>1196.7547186877114</v>
      </c>
      <c r="Q91" s="70">
        <v>1512.5052813122888</v>
      </c>
      <c r="R91" s="69">
        <v>539.71079999999995</v>
      </c>
      <c r="S91" s="69">
        <v>455.74911210916844</v>
      </c>
      <c r="T91" s="69">
        <v>623.67248789083146</v>
      </c>
      <c r="U91" s="72">
        <v>1591.65</v>
      </c>
      <c r="V91" s="69">
        <v>1456.1507853262733</v>
      </c>
      <c r="W91" s="70">
        <v>1727.1492146737269</v>
      </c>
      <c r="X91" s="69">
        <v>1723.08</v>
      </c>
      <c r="Y91" s="69">
        <v>1522.9456603074614</v>
      </c>
      <c r="Z91" s="69">
        <v>1923.2143396925385</v>
      </c>
      <c r="AA91" s="72">
        <v>1108.46</v>
      </c>
      <c r="AB91" s="69">
        <v>979.60228407402019</v>
      </c>
      <c r="AC91" s="70">
        <v>1237.3177159259799</v>
      </c>
      <c r="AD91" s="69">
        <v>806.77890000000002</v>
      </c>
      <c r="AE91" s="69">
        <v>712.30506848492848</v>
      </c>
      <c r="AF91" s="69">
        <v>901.25273151507156</v>
      </c>
      <c r="AG91" s="72">
        <v>293.3811</v>
      </c>
      <c r="AH91" s="69">
        <v>243.04244743979254</v>
      </c>
      <c r="AI91" s="70">
        <v>343.71975256020744</v>
      </c>
      <c r="AJ91" s="69">
        <v>668.38520000000005</v>
      </c>
      <c r="AK91" s="69">
        <v>550.73595282839904</v>
      </c>
      <c r="AL91" s="69">
        <v>786.03444717160107</v>
      </c>
      <c r="AM91" s="72">
        <v>1032.8900000000001</v>
      </c>
      <c r="AN91" s="69">
        <v>910.97916185840245</v>
      </c>
      <c r="AO91" s="70">
        <v>1154.8008381415978</v>
      </c>
      <c r="AQ91" s="67" t="s">
        <v>140</v>
      </c>
      <c r="AR91" s="68">
        <f t="shared" si="3"/>
        <v>33</v>
      </c>
      <c r="AS91" s="72">
        <v>117.7990366899265</v>
      </c>
      <c r="AT91" s="69">
        <v>28.13051527600102</v>
      </c>
      <c r="AU91" s="70">
        <v>207.46755810385196</v>
      </c>
      <c r="AV91" s="69">
        <v>536.00556980067972</v>
      </c>
      <c r="AW91" s="69">
        <v>355.23258250715787</v>
      </c>
      <c r="AX91" s="69">
        <v>716.77855709420157</v>
      </c>
      <c r="AY91" s="72">
        <v>433.34366357400461</v>
      </c>
      <c r="AZ91" s="69">
        <v>305.98869387366909</v>
      </c>
      <c r="BA91" s="70">
        <v>560.69863327434018</v>
      </c>
      <c r="BB91" s="69">
        <v>429.24834001997834</v>
      </c>
      <c r="BC91" s="69">
        <v>305.58033273158895</v>
      </c>
      <c r="BD91" s="69">
        <v>552.91634730836779</v>
      </c>
      <c r="BE91" s="72">
        <v>393.08803241439654</v>
      </c>
      <c r="BF91" s="69">
        <v>240.63110866642549</v>
      </c>
      <c r="BG91" s="70">
        <v>545.54495616236761</v>
      </c>
      <c r="BH91" s="69">
        <v>112.83028340074677</v>
      </c>
      <c r="BI91" s="69">
        <v>29.354204173877349</v>
      </c>
      <c r="BJ91" s="69">
        <v>196.30636262761618</v>
      </c>
      <c r="BK91" s="72">
        <v>213.56306027497095</v>
      </c>
      <c r="BL91" s="69">
        <v>152.28640931104508</v>
      </c>
      <c r="BM91" s="70">
        <v>274.83971123889683</v>
      </c>
      <c r="BN91" s="69">
        <v>318.56141346027499</v>
      </c>
      <c r="BO91" s="69">
        <v>265.94972526714105</v>
      </c>
      <c r="BP91" s="70">
        <v>371.17310165340893</v>
      </c>
    </row>
    <row r="92" spans="1:68" x14ac:dyDescent="0.3">
      <c r="A92" s="67" t="s">
        <v>141</v>
      </c>
      <c r="B92" s="71">
        <v>34</v>
      </c>
      <c r="C92" s="69">
        <v>9962.7030999999988</v>
      </c>
      <c r="D92" s="69">
        <v>9324.0203493812605</v>
      </c>
      <c r="E92" s="70">
        <v>10601.385850618737</v>
      </c>
      <c r="F92" s="72">
        <v>8904.98</v>
      </c>
      <c r="G92" s="69">
        <v>8243.9223540242874</v>
      </c>
      <c r="H92" s="70">
        <v>9566.0376459757117</v>
      </c>
      <c r="I92" s="72">
        <v>1057.7230999999999</v>
      </c>
      <c r="J92" s="69">
        <v>892.29101569828856</v>
      </c>
      <c r="K92" s="70">
        <v>1223.1551843017114</v>
      </c>
      <c r="M92" s="67" t="s">
        <v>141</v>
      </c>
      <c r="N92" s="68">
        <f t="shared" si="2"/>
        <v>34</v>
      </c>
      <c r="O92" s="72">
        <v>1322.02</v>
      </c>
      <c r="P92" s="69">
        <v>1164.1447186877112</v>
      </c>
      <c r="Q92" s="70">
        <v>1479.8952813122887</v>
      </c>
      <c r="R92" s="69">
        <v>526.71680000000003</v>
      </c>
      <c r="S92" s="69">
        <v>442.75511210916852</v>
      </c>
      <c r="T92" s="69">
        <v>610.67848789083155</v>
      </c>
      <c r="U92" s="72">
        <v>1553.33</v>
      </c>
      <c r="V92" s="69">
        <v>1417.8307853262731</v>
      </c>
      <c r="W92" s="70">
        <v>1688.8292146737267</v>
      </c>
      <c r="X92" s="69">
        <v>1709.1</v>
      </c>
      <c r="Y92" s="69">
        <v>1508.9656603074613</v>
      </c>
      <c r="Z92" s="69">
        <v>1909.2343396925385</v>
      </c>
      <c r="AA92" s="72">
        <v>1081.77</v>
      </c>
      <c r="AB92" s="69">
        <v>952.91228407402014</v>
      </c>
      <c r="AC92" s="70">
        <v>1210.6277159259798</v>
      </c>
      <c r="AD92" s="69">
        <v>787.35500000000002</v>
      </c>
      <c r="AE92" s="69">
        <v>692.88116848492848</v>
      </c>
      <c r="AF92" s="69">
        <v>881.82883151507156</v>
      </c>
      <c r="AG92" s="72">
        <v>282.2663</v>
      </c>
      <c r="AH92" s="69">
        <v>231.92764743979254</v>
      </c>
      <c r="AI92" s="70">
        <v>332.60495256020749</v>
      </c>
      <c r="AJ92" s="69">
        <v>652.29319999999996</v>
      </c>
      <c r="AK92" s="69">
        <v>534.64395282839894</v>
      </c>
      <c r="AL92" s="69">
        <v>769.94244717160097</v>
      </c>
      <c r="AM92" s="72">
        <v>990.11810000000003</v>
      </c>
      <c r="AN92" s="69">
        <v>868.20726185840238</v>
      </c>
      <c r="AO92" s="70">
        <v>1112.0289381415976</v>
      </c>
      <c r="AQ92" s="67" t="s">
        <v>141</v>
      </c>
      <c r="AR92" s="68">
        <f t="shared" si="3"/>
        <v>34</v>
      </c>
      <c r="AS92" s="72">
        <v>108.59769189017469</v>
      </c>
      <c r="AT92" s="69">
        <v>18.339879936190925</v>
      </c>
      <c r="AU92" s="70">
        <v>198.85550384415845</v>
      </c>
      <c r="AV92" s="69">
        <v>538.66005297290769</v>
      </c>
      <c r="AW92" s="69">
        <v>356.69904774811653</v>
      </c>
      <c r="AX92" s="69">
        <v>720.62105819769886</v>
      </c>
      <c r="AY92" s="72">
        <v>431.9466576927897</v>
      </c>
      <c r="AZ92" s="69">
        <v>303.75472673012473</v>
      </c>
      <c r="BA92" s="70">
        <v>560.13858865545467</v>
      </c>
      <c r="BB92" s="69">
        <v>401.38151782860768</v>
      </c>
      <c r="BC92" s="69">
        <v>276.90077954327796</v>
      </c>
      <c r="BD92" s="69">
        <v>525.86225611393741</v>
      </c>
      <c r="BE92" s="72">
        <v>384.73147191772705</v>
      </c>
      <c r="BF92" s="69">
        <v>231.27261993993338</v>
      </c>
      <c r="BG92" s="70">
        <v>538.19032389552069</v>
      </c>
      <c r="BH92" s="69">
        <v>114.88105222586866</v>
      </c>
      <c r="BI92" s="69">
        <v>30.856378430538896</v>
      </c>
      <c r="BJ92" s="69">
        <v>198.9057260211984</v>
      </c>
      <c r="BK92" s="72">
        <v>209.85211879350382</v>
      </c>
      <c r="BL92" s="69">
        <v>148.17276518465746</v>
      </c>
      <c r="BM92" s="70">
        <v>271.53147240235018</v>
      </c>
      <c r="BN92" s="69">
        <v>366.90827638390834</v>
      </c>
      <c r="BO92" s="69">
        <v>314.14164174335377</v>
      </c>
      <c r="BP92" s="70">
        <v>419.67491102446292</v>
      </c>
    </row>
    <row r="93" spans="1:68" x14ac:dyDescent="0.3">
      <c r="A93" s="67" t="s">
        <v>142</v>
      </c>
      <c r="B93" s="71">
        <v>35</v>
      </c>
      <c r="C93" s="69">
        <v>9953.0131999999994</v>
      </c>
      <c r="D93" s="69">
        <v>9314.3304493812611</v>
      </c>
      <c r="E93" s="70">
        <v>10591.695950618738</v>
      </c>
      <c r="F93" s="72">
        <v>8748.0499999999993</v>
      </c>
      <c r="G93" s="69">
        <v>8086.9923540242871</v>
      </c>
      <c r="H93" s="70">
        <v>9409.1076459757114</v>
      </c>
      <c r="I93" s="72">
        <v>1204.9632000000001</v>
      </c>
      <c r="J93" s="69">
        <v>1039.5311156982887</v>
      </c>
      <c r="K93" s="70">
        <v>1370.3952843017116</v>
      </c>
      <c r="M93" s="67" t="s">
        <v>142</v>
      </c>
      <c r="N93" s="68">
        <f t="shared" si="2"/>
        <v>35</v>
      </c>
      <c r="O93" s="72">
        <v>1300.78</v>
      </c>
      <c r="P93" s="69">
        <v>1142.9047186877112</v>
      </c>
      <c r="Q93" s="70">
        <v>1458.6552813122887</v>
      </c>
      <c r="R93" s="69">
        <v>518.25379999999996</v>
      </c>
      <c r="S93" s="69">
        <v>434.29211210916844</v>
      </c>
      <c r="T93" s="69">
        <v>602.21548789083147</v>
      </c>
      <c r="U93" s="72">
        <v>1528.37</v>
      </c>
      <c r="V93" s="69">
        <v>1392.8707853262731</v>
      </c>
      <c r="W93" s="70">
        <v>1663.8692146737267</v>
      </c>
      <c r="X93" s="69">
        <v>1653.84</v>
      </c>
      <c r="Y93" s="69">
        <v>1453.7056603074614</v>
      </c>
      <c r="Z93" s="69">
        <v>1853.9743396925385</v>
      </c>
      <c r="AA93" s="72">
        <v>1064.3900000000001</v>
      </c>
      <c r="AB93" s="69">
        <v>935.53228407402025</v>
      </c>
      <c r="AC93" s="70">
        <v>1193.2477159259799</v>
      </c>
      <c r="AD93" s="69">
        <v>774.70420000000001</v>
      </c>
      <c r="AE93" s="69">
        <v>680.23036848492848</v>
      </c>
      <c r="AF93" s="69">
        <v>869.17803151507155</v>
      </c>
      <c r="AG93" s="72">
        <v>279.95999999999998</v>
      </c>
      <c r="AH93" s="69">
        <v>229.62134743979252</v>
      </c>
      <c r="AI93" s="70">
        <v>330.29865256020742</v>
      </c>
      <c r="AJ93" s="69">
        <v>641.81259999999997</v>
      </c>
      <c r="AK93" s="69">
        <v>524.16335282839896</v>
      </c>
      <c r="AL93" s="69">
        <v>759.46184717160099</v>
      </c>
      <c r="AM93" s="72">
        <v>985.93399999999997</v>
      </c>
      <c r="AN93" s="69">
        <v>864.02316185840232</v>
      </c>
      <c r="AO93" s="70">
        <v>1107.8448381415976</v>
      </c>
      <c r="AQ93" s="67" t="s">
        <v>142</v>
      </c>
      <c r="AR93" s="68">
        <f t="shared" si="3"/>
        <v>35</v>
      </c>
      <c r="AS93" s="72">
        <v>132.70466721321765</v>
      </c>
      <c r="AT93" s="69">
        <v>41.85791883971045</v>
      </c>
      <c r="AU93" s="70">
        <v>223.55141558672483</v>
      </c>
      <c r="AV93" s="69">
        <v>602.80753678396195</v>
      </c>
      <c r="AW93" s="69">
        <v>419.65922753982886</v>
      </c>
      <c r="AX93" s="69">
        <v>785.95584602809504</v>
      </c>
      <c r="AY93" s="72">
        <v>469.62588844684086</v>
      </c>
      <c r="AZ93" s="69">
        <v>340.59749917437949</v>
      </c>
      <c r="BA93" s="70">
        <v>598.65427771930217</v>
      </c>
      <c r="BB93" s="69">
        <v>422.09608793643241</v>
      </c>
      <c r="BC93" s="69">
        <v>296.80310704607723</v>
      </c>
      <c r="BD93" s="69">
        <v>547.38906882678759</v>
      </c>
      <c r="BE93" s="72">
        <v>454.03018559041055</v>
      </c>
      <c r="BF93" s="69">
        <v>299.57000746841504</v>
      </c>
      <c r="BG93" s="70">
        <v>608.49036371240607</v>
      </c>
      <c r="BH93" s="69">
        <v>109.84751261265258</v>
      </c>
      <c r="BI93" s="69">
        <v>25.274573914093438</v>
      </c>
      <c r="BJ93" s="69">
        <v>194.42045131121171</v>
      </c>
      <c r="BK93" s="72">
        <v>189.82967741431059</v>
      </c>
      <c r="BL93" s="69">
        <v>127.74786315539404</v>
      </c>
      <c r="BM93" s="70">
        <v>251.91149167322715</v>
      </c>
      <c r="BN93" s="69">
        <v>341.32331101013318</v>
      </c>
      <c r="BO93" s="69">
        <v>288.39865770608151</v>
      </c>
      <c r="BP93" s="70">
        <v>394.24796431418486</v>
      </c>
    </row>
    <row r="94" spans="1:68" x14ac:dyDescent="0.3">
      <c r="A94" s="67" t="s">
        <v>143</v>
      </c>
      <c r="B94" s="71">
        <v>36</v>
      </c>
      <c r="C94" s="69">
        <v>10261.479599999999</v>
      </c>
      <c r="D94" s="69">
        <v>9622.7968493812605</v>
      </c>
      <c r="E94" s="70">
        <v>10900.162350618737</v>
      </c>
      <c r="F94" s="72">
        <v>8977.89</v>
      </c>
      <c r="G94" s="69">
        <v>8316.8323540242873</v>
      </c>
      <c r="H94" s="70">
        <v>9638.9476459757116</v>
      </c>
      <c r="I94" s="72">
        <v>1283.5896</v>
      </c>
      <c r="J94" s="69">
        <v>1118.1575156982885</v>
      </c>
      <c r="K94" s="70">
        <v>1449.0216843017115</v>
      </c>
      <c r="M94" s="67" t="s">
        <v>143</v>
      </c>
      <c r="N94" s="68">
        <f t="shared" si="2"/>
        <v>36</v>
      </c>
      <c r="O94" s="72">
        <v>1337.07</v>
      </c>
      <c r="P94" s="69">
        <v>1179.1947186877112</v>
      </c>
      <c r="Q94" s="70">
        <v>1494.9452813122887</v>
      </c>
      <c r="R94" s="69">
        <v>532.71400000000006</v>
      </c>
      <c r="S94" s="69">
        <v>448.75231210916854</v>
      </c>
      <c r="T94" s="69">
        <v>616.67568789083157</v>
      </c>
      <c r="U94" s="72">
        <v>1571.02</v>
      </c>
      <c r="V94" s="69">
        <v>1435.5207853262732</v>
      </c>
      <c r="W94" s="70">
        <v>1706.5192146737268</v>
      </c>
      <c r="X94" s="69">
        <v>1673.5</v>
      </c>
      <c r="Y94" s="69">
        <v>1473.3656603074614</v>
      </c>
      <c r="Z94" s="69">
        <v>1873.6343396925386</v>
      </c>
      <c r="AA94" s="72">
        <v>1094.0899999999999</v>
      </c>
      <c r="AB94" s="69">
        <v>965.23228407402007</v>
      </c>
      <c r="AC94" s="70">
        <v>1222.9477159259798</v>
      </c>
      <c r="AD94" s="69">
        <v>796.31979999999999</v>
      </c>
      <c r="AE94" s="69">
        <v>701.84596848492845</v>
      </c>
      <c r="AF94" s="69">
        <v>890.79363151507152</v>
      </c>
      <c r="AG94" s="72">
        <v>301.72019999999998</v>
      </c>
      <c r="AH94" s="69">
        <v>251.38154743979251</v>
      </c>
      <c r="AI94" s="70">
        <v>352.05885256020747</v>
      </c>
      <c r="AJ94" s="69">
        <v>659.72029999999995</v>
      </c>
      <c r="AK94" s="69">
        <v>542.07105282839893</v>
      </c>
      <c r="AL94" s="69">
        <v>777.36954717160097</v>
      </c>
      <c r="AM94" s="72">
        <v>1011.73</v>
      </c>
      <c r="AN94" s="69">
        <v>889.81916185840237</v>
      </c>
      <c r="AO94" s="70">
        <v>1133.6408381415977</v>
      </c>
      <c r="AQ94" s="67" t="s">
        <v>143</v>
      </c>
      <c r="AR94" s="68">
        <f t="shared" si="3"/>
        <v>36</v>
      </c>
      <c r="AS94" s="72">
        <v>119.5333472725318</v>
      </c>
      <c r="AT94" s="69">
        <v>28.097999546770879</v>
      </c>
      <c r="AU94" s="70">
        <v>210.96869499829273</v>
      </c>
      <c r="AV94" s="69">
        <v>533.00221709098753</v>
      </c>
      <c r="AW94" s="69">
        <v>348.66728335981998</v>
      </c>
      <c r="AX94" s="69">
        <v>717.33715082215508</v>
      </c>
      <c r="AY94" s="72">
        <v>457.03711615071506</v>
      </c>
      <c r="AZ94" s="69">
        <v>327.17274730047211</v>
      </c>
      <c r="BA94" s="70">
        <v>586.90148500095802</v>
      </c>
      <c r="BB94" s="69">
        <v>409.038840142266</v>
      </c>
      <c r="BC94" s="69">
        <v>282.93408151947295</v>
      </c>
      <c r="BD94" s="69">
        <v>535.1435987650591</v>
      </c>
      <c r="BE94" s="72">
        <v>424.18665045338054</v>
      </c>
      <c r="BF94" s="69">
        <v>268.72571927836634</v>
      </c>
      <c r="BG94" s="70">
        <v>579.64758162839473</v>
      </c>
      <c r="BH94" s="69">
        <v>93.010240120811858</v>
      </c>
      <c r="BI94" s="69">
        <v>7.8893503086751338</v>
      </c>
      <c r="BJ94" s="69">
        <v>178.13112993294857</v>
      </c>
      <c r="BK94" s="72">
        <v>224.58178717002139</v>
      </c>
      <c r="BL94" s="69">
        <v>162.09774260221917</v>
      </c>
      <c r="BM94" s="70">
        <v>287.0658317378236</v>
      </c>
      <c r="BN94" s="69">
        <v>349.6482548946833</v>
      </c>
      <c r="BO94" s="69">
        <v>296.56249842775759</v>
      </c>
      <c r="BP94" s="70">
        <v>402.73401136160902</v>
      </c>
    </row>
    <row r="95" spans="1:68" x14ac:dyDescent="0.3">
      <c r="A95" s="67" t="s">
        <v>144</v>
      </c>
      <c r="B95" s="71">
        <v>37</v>
      </c>
      <c r="C95" s="69">
        <v>9763.4928</v>
      </c>
      <c r="D95" s="69">
        <v>9124.8100493812617</v>
      </c>
      <c r="E95" s="70">
        <v>10402.175550618738</v>
      </c>
      <c r="F95" s="72">
        <v>8698.7000000000007</v>
      </c>
      <c r="G95" s="69">
        <v>8037.6423540242886</v>
      </c>
      <c r="H95" s="70">
        <v>9359.7576459757129</v>
      </c>
      <c r="I95" s="72">
        <v>1064.7928000000002</v>
      </c>
      <c r="J95" s="69">
        <v>899.3607156982888</v>
      </c>
      <c r="K95" s="70">
        <v>1230.2248843017117</v>
      </c>
      <c r="M95" s="67" t="s">
        <v>144</v>
      </c>
      <c r="N95" s="68">
        <f t="shared" si="2"/>
        <v>37</v>
      </c>
      <c r="O95" s="72">
        <v>1305.49</v>
      </c>
      <c r="P95" s="69">
        <v>1147.6147186877113</v>
      </c>
      <c r="Q95" s="70">
        <v>1463.3652813122887</v>
      </c>
      <c r="R95" s="69">
        <v>520.12929999999994</v>
      </c>
      <c r="S95" s="69">
        <v>436.16761210916843</v>
      </c>
      <c r="T95" s="69">
        <v>604.09098789083146</v>
      </c>
      <c r="U95" s="72">
        <v>1533.9</v>
      </c>
      <c r="V95" s="69">
        <v>1398.4007853262733</v>
      </c>
      <c r="W95" s="70">
        <v>1669.3992146737269</v>
      </c>
      <c r="X95" s="69">
        <v>1624.72</v>
      </c>
      <c r="Y95" s="69">
        <v>1424.5856603074615</v>
      </c>
      <c r="Z95" s="69">
        <v>1824.8543396925386</v>
      </c>
      <c r="AA95" s="72">
        <v>1068.25</v>
      </c>
      <c r="AB95" s="69">
        <v>939.39228407402015</v>
      </c>
      <c r="AC95" s="70">
        <v>1197.1077159259798</v>
      </c>
      <c r="AD95" s="69">
        <v>777.50789999999995</v>
      </c>
      <c r="AE95" s="69">
        <v>683.03406848492841</v>
      </c>
      <c r="AF95" s="69">
        <v>871.98173151507149</v>
      </c>
      <c r="AG95" s="72">
        <v>275.53930000000003</v>
      </c>
      <c r="AH95" s="69">
        <v>225.20064743979256</v>
      </c>
      <c r="AI95" s="70">
        <v>325.87795256020752</v>
      </c>
      <c r="AJ95" s="69">
        <v>644.13530000000003</v>
      </c>
      <c r="AK95" s="69">
        <v>526.48605282839901</v>
      </c>
      <c r="AL95" s="69">
        <v>761.78454717160105</v>
      </c>
      <c r="AM95" s="72">
        <v>949.03089999999997</v>
      </c>
      <c r="AN95" s="69">
        <v>827.12006185840232</v>
      </c>
      <c r="AO95" s="70">
        <v>1070.9417381415976</v>
      </c>
      <c r="AQ95" s="67" t="s">
        <v>144</v>
      </c>
      <c r="AR95" s="68">
        <f t="shared" si="3"/>
        <v>37</v>
      </c>
      <c r="AS95" s="72">
        <v>122.4023976817893</v>
      </c>
      <c r="AT95" s="69">
        <v>30.378771057913966</v>
      </c>
      <c r="AU95" s="70">
        <v>214.42602430566461</v>
      </c>
      <c r="AV95" s="69">
        <v>563.47608115873186</v>
      </c>
      <c r="AW95" s="69">
        <v>377.95516898053518</v>
      </c>
      <c r="AX95" s="69">
        <v>748.99699333692854</v>
      </c>
      <c r="AY95" s="72">
        <v>419.48371640189583</v>
      </c>
      <c r="AZ95" s="69">
        <v>288.78382311048517</v>
      </c>
      <c r="BA95" s="70">
        <v>550.18360969330649</v>
      </c>
      <c r="BB95" s="69">
        <v>414.18862274160597</v>
      </c>
      <c r="BC95" s="69">
        <v>287.27252834665512</v>
      </c>
      <c r="BD95" s="69">
        <v>541.10471713655681</v>
      </c>
      <c r="BE95" s="72">
        <v>423.28139336874267</v>
      </c>
      <c r="BF95" s="69">
        <v>266.82025398578497</v>
      </c>
      <c r="BG95" s="70">
        <v>579.74253275170031</v>
      </c>
      <c r="BH95" s="69">
        <v>124.99435339792281</v>
      </c>
      <c r="BI95" s="69">
        <v>39.325810796020463</v>
      </c>
      <c r="BJ95" s="69">
        <v>210.66289599982514</v>
      </c>
      <c r="BK95" s="72">
        <v>206.10352250113817</v>
      </c>
      <c r="BL95" s="69">
        <v>143.21746661274335</v>
      </c>
      <c r="BM95" s="70">
        <v>268.98957838953299</v>
      </c>
      <c r="BN95" s="69">
        <v>347.39784870684821</v>
      </c>
      <c r="BO95" s="69">
        <v>294.14789297760734</v>
      </c>
      <c r="BP95" s="70">
        <v>400.64780443608907</v>
      </c>
    </row>
    <row r="96" spans="1:68" x14ac:dyDescent="0.3">
      <c r="A96" s="67" t="s">
        <v>145</v>
      </c>
      <c r="B96" s="71">
        <v>38</v>
      </c>
      <c r="C96" s="69">
        <v>9609.3520000000008</v>
      </c>
      <c r="D96" s="69">
        <v>8970.6692493812625</v>
      </c>
      <c r="E96" s="70">
        <v>10248.034750618739</v>
      </c>
      <c r="F96" s="72">
        <v>8514.86</v>
      </c>
      <c r="G96" s="69">
        <v>7853.8023540242884</v>
      </c>
      <c r="H96" s="70">
        <v>9175.9176459757127</v>
      </c>
      <c r="I96" s="72">
        <v>1094.492</v>
      </c>
      <c r="J96" s="69">
        <v>929.05991569828859</v>
      </c>
      <c r="K96" s="70">
        <v>1259.9240843017114</v>
      </c>
      <c r="M96" s="67" t="s">
        <v>145</v>
      </c>
      <c r="N96" s="68">
        <f t="shared" si="2"/>
        <v>38</v>
      </c>
      <c r="O96" s="72">
        <v>1276.75</v>
      </c>
      <c r="P96" s="69">
        <v>1118.8747186877113</v>
      </c>
      <c r="Q96" s="70">
        <v>1434.6252813122887</v>
      </c>
      <c r="R96" s="69">
        <v>508.68150000000003</v>
      </c>
      <c r="S96" s="69">
        <v>424.71981210916852</v>
      </c>
      <c r="T96" s="69">
        <v>592.64318789083154</v>
      </c>
      <c r="U96" s="72">
        <v>1500.14</v>
      </c>
      <c r="V96" s="69">
        <v>1364.6407853262733</v>
      </c>
      <c r="W96" s="70">
        <v>1635.6392146737269</v>
      </c>
      <c r="X96" s="69">
        <v>1595.4</v>
      </c>
      <c r="Y96" s="69">
        <v>1395.2656603074615</v>
      </c>
      <c r="Z96" s="69">
        <v>1795.5343396925387</v>
      </c>
      <c r="AA96" s="72">
        <v>1044.73</v>
      </c>
      <c r="AB96" s="69">
        <v>915.87228407402017</v>
      </c>
      <c r="AC96" s="70">
        <v>1173.5877159259799</v>
      </c>
      <c r="AD96" s="69">
        <v>760.39520000000005</v>
      </c>
      <c r="AE96" s="69">
        <v>665.92136848492851</v>
      </c>
      <c r="AF96" s="69">
        <v>854.86903151507158</v>
      </c>
      <c r="AG96" s="72">
        <v>265.08260000000001</v>
      </c>
      <c r="AH96" s="69">
        <v>214.74394743979255</v>
      </c>
      <c r="AI96" s="70">
        <v>315.42125256020745</v>
      </c>
      <c r="AJ96" s="69">
        <v>629.95809999999994</v>
      </c>
      <c r="AK96" s="69">
        <v>512.30885282839893</v>
      </c>
      <c r="AL96" s="69">
        <v>747.60734717160096</v>
      </c>
      <c r="AM96" s="72">
        <v>933.72249999999997</v>
      </c>
      <c r="AN96" s="69">
        <v>811.81166185840232</v>
      </c>
      <c r="AO96" s="70">
        <v>1055.6333381415975</v>
      </c>
      <c r="AQ96" s="67" t="s">
        <v>145</v>
      </c>
      <c r="AR96" s="68">
        <f t="shared" si="3"/>
        <v>38</v>
      </c>
      <c r="AS96" s="72">
        <v>114.43494354412296</v>
      </c>
      <c r="AT96" s="69">
        <v>21.823342288700204</v>
      </c>
      <c r="AU96" s="70">
        <v>207.0465447995457</v>
      </c>
      <c r="AV96" s="69">
        <v>514.45846684894195</v>
      </c>
      <c r="AW96" s="69">
        <v>327.75218962935037</v>
      </c>
      <c r="AX96" s="69">
        <v>701.16474406853354</v>
      </c>
      <c r="AY96" s="72">
        <v>398.96867987810833</v>
      </c>
      <c r="AZ96" s="69">
        <v>267.43369429115705</v>
      </c>
      <c r="BA96" s="70">
        <v>530.50366546505961</v>
      </c>
      <c r="BB96" s="69">
        <v>390.88564995491754</v>
      </c>
      <c r="BC96" s="69">
        <v>263.15863942269777</v>
      </c>
      <c r="BD96" s="69">
        <v>518.6126604871373</v>
      </c>
      <c r="BE96" s="72">
        <v>374.39417189803385</v>
      </c>
      <c r="BF96" s="69">
        <v>216.93334162964524</v>
      </c>
      <c r="BG96" s="70">
        <v>531.85500216642242</v>
      </c>
      <c r="BH96" s="69">
        <v>119.54056061233939</v>
      </c>
      <c r="BI96" s="69">
        <v>33.324648474812918</v>
      </c>
      <c r="BJ96" s="69">
        <v>205.75647274986585</v>
      </c>
      <c r="BK96" s="72">
        <v>193.27406298801029</v>
      </c>
      <c r="BL96" s="69">
        <v>129.98620370523741</v>
      </c>
      <c r="BM96" s="70">
        <v>256.56192227078316</v>
      </c>
      <c r="BN96" s="69">
        <v>353.17988960056709</v>
      </c>
      <c r="BO96" s="69">
        <v>299.76262758914908</v>
      </c>
      <c r="BP96" s="70">
        <v>406.59715161198511</v>
      </c>
    </row>
    <row r="97" spans="1:68" x14ac:dyDescent="0.3">
      <c r="A97" s="67" t="s">
        <v>146</v>
      </c>
      <c r="B97" s="71">
        <v>39</v>
      </c>
      <c r="C97" s="69">
        <v>9514.8406000000014</v>
      </c>
      <c r="D97" s="69">
        <v>8876.1578493812631</v>
      </c>
      <c r="E97" s="70">
        <v>10153.52335061874</v>
      </c>
      <c r="F97" s="72">
        <v>8317.2800000000007</v>
      </c>
      <c r="G97" s="69">
        <v>7656.2223540242885</v>
      </c>
      <c r="H97" s="70">
        <v>8978.3376459757128</v>
      </c>
      <c r="I97" s="72">
        <v>1197.5606</v>
      </c>
      <c r="J97" s="69">
        <v>1032.1285156982885</v>
      </c>
      <c r="K97" s="70">
        <v>1362.9926843017115</v>
      </c>
      <c r="M97" s="67" t="s">
        <v>146</v>
      </c>
      <c r="N97" s="68">
        <f t="shared" si="2"/>
        <v>39</v>
      </c>
      <c r="O97" s="72">
        <v>1245.04</v>
      </c>
      <c r="P97" s="69">
        <v>1087.1647186877112</v>
      </c>
      <c r="Q97" s="70">
        <v>1402.9152813122887</v>
      </c>
      <c r="R97" s="69">
        <v>496.04840000000002</v>
      </c>
      <c r="S97" s="69">
        <v>412.0867121091685</v>
      </c>
      <c r="T97" s="69">
        <v>580.01008789083153</v>
      </c>
      <c r="U97" s="72">
        <v>1462.89</v>
      </c>
      <c r="V97" s="69">
        <v>1327.3907853262733</v>
      </c>
      <c r="W97" s="70">
        <v>1598.3892146737269</v>
      </c>
      <c r="X97" s="69">
        <v>1570.63</v>
      </c>
      <c r="Y97" s="69">
        <v>1370.4956603074615</v>
      </c>
      <c r="Z97" s="69">
        <v>1770.7643396925387</v>
      </c>
      <c r="AA97" s="72">
        <v>1018.79</v>
      </c>
      <c r="AB97" s="69">
        <v>889.93228407402012</v>
      </c>
      <c r="AC97" s="70">
        <v>1147.6477159259798</v>
      </c>
      <c r="AD97" s="69">
        <v>741.51080000000002</v>
      </c>
      <c r="AE97" s="69">
        <v>647.03696848492848</v>
      </c>
      <c r="AF97" s="69">
        <v>835.98463151507156</v>
      </c>
      <c r="AG97" s="72">
        <v>251.02070000000001</v>
      </c>
      <c r="AH97" s="69">
        <v>200.68204743979254</v>
      </c>
      <c r="AI97" s="70">
        <v>301.35935256020747</v>
      </c>
      <c r="AJ97" s="69">
        <v>614.31309999999996</v>
      </c>
      <c r="AK97" s="69">
        <v>496.66385282839894</v>
      </c>
      <c r="AL97" s="69">
        <v>731.96234717160098</v>
      </c>
      <c r="AM97" s="72">
        <v>917.04269999999997</v>
      </c>
      <c r="AN97" s="69">
        <v>795.13186185840232</v>
      </c>
      <c r="AO97" s="70">
        <v>1038.9535381415976</v>
      </c>
      <c r="AQ97" s="67" t="s">
        <v>146</v>
      </c>
      <c r="AR97" s="68">
        <f t="shared" si="3"/>
        <v>39</v>
      </c>
      <c r="AS97" s="72">
        <v>125.0855334109514</v>
      </c>
      <c r="AT97" s="69">
        <v>31.886246014560257</v>
      </c>
      <c r="AU97" s="70">
        <v>218.28482080734256</v>
      </c>
      <c r="AV97" s="69">
        <v>504.05840094555975</v>
      </c>
      <c r="AW97" s="69">
        <v>316.16734028559625</v>
      </c>
      <c r="AX97" s="69">
        <v>691.94946160552331</v>
      </c>
      <c r="AY97" s="72">
        <v>436.35766964579904</v>
      </c>
      <c r="AZ97" s="69">
        <v>303.9880015025152</v>
      </c>
      <c r="BA97" s="70">
        <v>568.72733778908287</v>
      </c>
      <c r="BB97" s="69">
        <v>434.79069837520814</v>
      </c>
      <c r="BC97" s="69">
        <v>306.25316958286146</v>
      </c>
      <c r="BD97" s="69">
        <v>563.32822716755481</v>
      </c>
      <c r="BE97" s="72">
        <v>413.50199537377119</v>
      </c>
      <c r="BF97" s="69">
        <v>255.04196471968913</v>
      </c>
      <c r="BG97" s="70">
        <v>571.9620260278532</v>
      </c>
      <c r="BH97" s="69">
        <v>119.27705169726234</v>
      </c>
      <c r="BI97" s="69">
        <v>32.514038591743429</v>
      </c>
      <c r="BJ97" s="69">
        <v>206.04006480278125</v>
      </c>
      <c r="BK97" s="72">
        <v>203.36304050290872</v>
      </c>
      <c r="BL97" s="69">
        <v>139.67357497115779</v>
      </c>
      <c r="BM97" s="70">
        <v>267.05250603465964</v>
      </c>
      <c r="BN97" s="69">
        <v>344.48328749133549</v>
      </c>
      <c r="BO97" s="69">
        <v>290.89560193300804</v>
      </c>
      <c r="BP97" s="70">
        <v>398.07097304966294</v>
      </c>
    </row>
    <row r="98" spans="1:68" x14ac:dyDescent="0.3">
      <c r="A98" s="67" t="s">
        <v>147</v>
      </c>
      <c r="B98" s="71">
        <v>40</v>
      </c>
      <c r="C98" s="69">
        <v>9974.1965</v>
      </c>
      <c r="D98" s="69">
        <v>9335.5137493812617</v>
      </c>
      <c r="E98" s="70">
        <v>10612.879250618738</v>
      </c>
      <c r="F98" s="72">
        <v>8680.42</v>
      </c>
      <c r="G98" s="69">
        <v>8019.3623540242879</v>
      </c>
      <c r="H98" s="70">
        <v>9341.4776459757122</v>
      </c>
      <c r="I98" s="72">
        <v>1293.7764999999999</v>
      </c>
      <c r="J98" s="69">
        <v>1128.3444156982885</v>
      </c>
      <c r="K98" s="70">
        <v>1459.2085843017114</v>
      </c>
      <c r="M98" s="67" t="s">
        <v>147</v>
      </c>
      <c r="N98" s="68">
        <f t="shared" si="2"/>
        <v>40</v>
      </c>
      <c r="O98" s="72">
        <v>1288.96</v>
      </c>
      <c r="P98" s="69">
        <v>1131.0847186877113</v>
      </c>
      <c r="Q98" s="70">
        <v>1446.8352813122888</v>
      </c>
      <c r="R98" s="69">
        <v>513.54669999999999</v>
      </c>
      <c r="S98" s="69">
        <v>429.58501210916847</v>
      </c>
      <c r="T98" s="69">
        <v>597.5083878908315</v>
      </c>
      <c r="U98" s="72">
        <v>1514.49</v>
      </c>
      <c r="V98" s="69">
        <v>1378.9907853262732</v>
      </c>
      <c r="W98" s="70">
        <v>1649.9892146737268</v>
      </c>
      <c r="X98" s="69">
        <v>1674.34</v>
      </c>
      <c r="Y98" s="69">
        <v>1474.2056603074614</v>
      </c>
      <c r="Z98" s="69">
        <v>1874.4743396925385</v>
      </c>
      <c r="AA98" s="72">
        <v>1054.73</v>
      </c>
      <c r="AB98" s="69">
        <v>925.87228407402017</v>
      </c>
      <c r="AC98" s="70">
        <v>1183.5877159259799</v>
      </c>
      <c r="AD98" s="69">
        <v>767.66800000000001</v>
      </c>
      <c r="AE98" s="69">
        <v>673.19416848492847</v>
      </c>
      <c r="AF98" s="69">
        <v>862.14183151507154</v>
      </c>
      <c r="AG98" s="72">
        <v>275.50889999999998</v>
      </c>
      <c r="AH98" s="69">
        <v>225.17024743979252</v>
      </c>
      <c r="AI98" s="70">
        <v>325.84755256020742</v>
      </c>
      <c r="AJ98" s="69">
        <v>635.98329999999999</v>
      </c>
      <c r="AK98" s="69">
        <v>518.33405282839897</v>
      </c>
      <c r="AL98" s="69">
        <v>753.632547171601</v>
      </c>
      <c r="AM98" s="72">
        <v>955.1893</v>
      </c>
      <c r="AN98" s="69">
        <v>833.27846185840235</v>
      </c>
      <c r="AO98" s="70">
        <v>1077.1001381415977</v>
      </c>
      <c r="AQ98" s="67" t="s">
        <v>147</v>
      </c>
      <c r="AR98" s="68">
        <f t="shared" si="3"/>
        <v>40</v>
      </c>
      <c r="AS98" s="72">
        <v>108.14691100154613</v>
      </c>
      <c r="AT98" s="69">
        <v>14.360210576961578</v>
      </c>
      <c r="AU98" s="70">
        <v>201.93361142613068</v>
      </c>
      <c r="AV98" s="69">
        <v>490.10364454554332</v>
      </c>
      <c r="AW98" s="69">
        <v>301.02835104436372</v>
      </c>
      <c r="AX98" s="69">
        <v>679.17893804672292</v>
      </c>
      <c r="AY98" s="72">
        <v>432.96683091581127</v>
      </c>
      <c r="AZ98" s="69">
        <v>299.76286811451894</v>
      </c>
      <c r="BA98" s="70">
        <v>566.17079371710361</v>
      </c>
      <c r="BB98" s="69">
        <v>400.31510265291962</v>
      </c>
      <c r="BC98" s="69">
        <v>270.96743226900395</v>
      </c>
      <c r="BD98" s="69">
        <v>529.66277303683523</v>
      </c>
      <c r="BE98" s="72">
        <v>375.85578716538885</v>
      </c>
      <c r="BF98" s="69">
        <v>216.39702047957894</v>
      </c>
      <c r="BG98" s="70">
        <v>535.31455385119875</v>
      </c>
      <c r="BH98" s="69">
        <v>123.88096795152936</v>
      </c>
      <c r="BI98" s="69">
        <v>36.571108129825447</v>
      </c>
      <c r="BJ98" s="69">
        <v>211.19082777323325</v>
      </c>
      <c r="BK98" s="72">
        <v>186.79566660833225</v>
      </c>
      <c r="BL98" s="69">
        <v>122.70478146429494</v>
      </c>
      <c r="BM98" s="70">
        <v>250.88655175236957</v>
      </c>
      <c r="BN98" s="69">
        <v>349.91787285127896</v>
      </c>
      <c r="BO98" s="69">
        <v>296.15663690740871</v>
      </c>
      <c r="BP98" s="70">
        <v>403.6791087951492</v>
      </c>
    </row>
    <row r="99" spans="1:68" x14ac:dyDescent="0.3">
      <c r="A99" s="67" t="s">
        <v>148</v>
      </c>
      <c r="B99" s="71">
        <v>41</v>
      </c>
      <c r="C99" s="69">
        <v>9488.0491999999995</v>
      </c>
      <c r="D99" s="69">
        <v>8849.3664493812612</v>
      </c>
      <c r="E99" s="70">
        <v>10126.731950618738</v>
      </c>
      <c r="F99" s="72">
        <v>8377.99</v>
      </c>
      <c r="G99" s="69">
        <v>7716.9323540242876</v>
      </c>
      <c r="H99" s="70">
        <v>9039.0476459757119</v>
      </c>
      <c r="I99" s="72">
        <v>1110.0592000000001</v>
      </c>
      <c r="J99" s="69">
        <v>944.62711569828878</v>
      </c>
      <c r="K99" s="70">
        <v>1275.4912843017116</v>
      </c>
      <c r="M99" s="67" t="s">
        <v>148</v>
      </c>
      <c r="N99" s="68">
        <f t="shared" si="2"/>
        <v>41</v>
      </c>
      <c r="O99" s="72">
        <v>1255.6600000000001</v>
      </c>
      <c r="P99" s="69">
        <v>1097.7847186877113</v>
      </c>
      <c r="Q99" s="70">
        <v>1413.5352813122888</v>
      </c>
      <c r="R99" s="69">
        <v>500.27760000000001</v>
      </c>
      <c r="S99" s="69">
        <v>416.31591210916849</v>
      </c>
      <c r="T99" s="69">
        <v>584.23928789083152</v>
      </c>
      <c r="U99" s="72">
        <v>1475.36</v>
      </c>
      <c r="V99" s="69">
        <v>1339.8607853262731</v>
      </c>
      <c r="W99" s="70">
        <v>1610.8592146737267</v>
      </c>
      <c r="X99" s="69">
        <v>1592.07</v>
      </c>
      <c r="Y99" s="69">
        <v>1391.9356603074614</v>
      </c>
      <c r="Z99" s="69">
        <v>1792.2043396925385</v>
      </c>
      <c r="AA99" s="72">
        <v>1027.47</v>
      </c>
      <c r="AB99" s="69">
        <v>898.61228407402018</v>
      </c>
      <c r="AC99" s="70">
        <v>1156.3277159259799</v>
      </c>
      <c r="AD99" s="69">
        <v>747.83280000000002</v>
      </c>
      <c r="AE99" s="69">
        <v>653.35896848492848</v>
      </c>
      <c r="AF99" s="69">
        <v>842.30663151507156</v>
      </c>
      <c r="AG99" s="72">
        <v>261.48669999999998</v>
      </c>
      <c r="AH99" s="69">
        <v>211.14804743979252</v>
      </c>
      <c r="AI99" s="70">
        <v>311.82535256020742</v>
      </c>
      <c r="AJ99" s="69">
        <v>619.55060000000003</v>
      </c>
      <c r="AK99" s="69">
        <v>501.90135282839901</v>
      </c>
      <c r="AL99" s="69">
        <v>737.19984717160105</v>
      </c>
      <c r="AM99" s="72">
        <v>898.27340000000004</v>
      </c>
      <c r="AN99" s="69">
        <v>776.36256185840239</v>
      </c>
      <c r="AO99" s="70">
        <v>1020.1842381415977</v>
      </c>
      <c r="AQ99" s="67" t="s">
        <v>148</v>
      </c>
      <c r="AR99" s="68">
        <f t="shared" si="3"/>
        <v>41</v>
      </c>
      <c r="AS99" s="72">
        <v>118.08514809094424</v>
      </c>
      <c r="AT99" s="69">
        <v>23.711292758465248</v>
      </c>
      <c r="AU99" s="70">
        <v>212.45900342342324</v>
      </c>
      <c r="AV99" s="69">
        <v>475.1793080132835</v>
      </c>
      <c r="AW99" s="69">
        <v>284.92030204500344</v>
      </c>
      <c r="AX99" s="69">
        <v>665.43831398156362</v>
      </c>
      <c r="AY99" s="72">
        <v>421.30554856617806</v>
      </c>
      <c r="AZ99" s="69">
        <v>287.26765771159364</v>
      </c>
      <c r="BA99" s="70">
        <v>555.34343942076248</v>
      </c>
      <c r="BB99" s="69">
        <v>391.83174841725884</v>
      </c>
      <c r="BC99" s="69">
        <v>261.6742924331802</v>
      </c>
      <c r="BD99" s="69">
        <v>521.98920440133747</v>
      </c>
      <c r="BE99" s="72">
        <v>367.80225363242005</v>
      </c>
      <c r="BF99" s="69">
        <v>207.3451897782216</v>
      </c>
      <c r="BG99" s="70">
        <v>528.25931748661856</v>
      </c>
      <c r="BH99" s="69">
        <v>103.6265535085675</v>
      </c>
      <c r="BI99" s="69">
        <v>15.770087265379416</v>
      </c>
      <c r="BJ99" s="69">
        <v>191.48301975175559</v>
      </c>
      <c r="BK99" s="72">
        <v>195.74405275816312</v>
      </c>
      <c r="BL99" s="69">
        <v>131.25192439314395</v>
      </c>
      <c r="BM99" s="70">
        <v>260.23618112318229</v>
      </c>
      <c r="BN99" s="69">
        <v>335.31067803036655</v>
      </c>
      <c r="BO99" s="69">
        <v>281.37275595432857</v>
      </c>
      <c r="BP99" s="70">
        <v>389.24860010640452</v>
      </c>
    </row>
    <row r="100" spans="1:68" x14ac:dyDescent="0.3">
      <c r="A100" s="67" t="s">
        <v>149</v>
      </c>
      <c r="B100" s="71">
        <v>42</v>
      </c>
      <c r="C100" s="69">
        <v>9170.0614999999998</v>
      </c>
      <c r="D100" s="69">
        <v>8531.3787493812615</v>
      </c>
      <c r="E100" s="70">
        <v>9808.7442506187381</v>
      </c>
      <c r="F100" s="72">
        <v>8103.99</v>
      </c>
      <c r="G100" s="69">
        <v>7442.9323540242876</v>
      </c>
      <c r="H100" s="70">
        <v>8765.0476459757119</v>
      </c>
      <c r="I100" s="72">
        <v>1066.0715</v>
      </c>
      <c r="J100" s="69">
        <v>900.63941569828864</v>
      </c>
      <c r="K100" s="70">
        <v>1231.5035843017115</v>
      </c>
      <c r="M100" s="67" t="s">
        <v>149</v>
      </c>
      <c r="N100" s="68">
        <f t="shared" si="2"/>
        <v>42</v>
      </c>
      <c r="O100" s="72">
        <v>1210.8599999999999</v>
      </c>
      <c r="P100" s="69">
        <v>1052.9847186877112</v>
      </c>
      <c r="Q100" s="70">
        <v>1368.7352813122886</v>
      </c>
      <c r="R100" s="69">
        <v>482.428</v>
      </c>
      <c r="S100" s="69">
        <v>398.46631210916848</v>
      </c>
      <c r="T100" s="69">
        <v>566.38968789083151</v>
      </c>
      <c r="U100" s="72">
        <v>1422.72</v>
      </c>
      <c r="V100" s="69">
        <v>1287.2207853262732</v>
      </c>
      <c r="W100" s="70">
        <v>1558.2192146737268</v>
      </c>
      <c r="X100" s="69">
        <v>1529.13</v>
      </c>
      <c r="Y100" s="69">
        <v>1328.9956603074615</v>
      </c>
      <c r="Z100" s="69">
        <v>1729.2643396925387</v>
      </c>
      <c r="AA100" s="72">
        <v>990.81389999999999</v>
      </c>
      <c r="AB100" s="69">
        <v>861.95618407402003</v>
      </c>
      <c r="AC100" s="70">
        <v>1119.6716159259799</v>
      </c>
      <c r="AD100" s="69">
        <v>721.15060000000005</v>
      </c>
      <c r="AE100" s="69">
        <v>626.67676848492852</v>
      </c>
      <c r="AF100" s="69">
        <v>815.62443151507159</v>
      </c>
      <c r="AG100" s="72">
        <v>254.77950000000001</v>
      </c>
      <c r="AH100" s="69">
        <v>204.44084743979255</v>
      </c>
      <c r="AI100" s="70">
        <v>305.11815256020748</v>
      </c>
      <c r="AJ100" s="69">
        <v>597.44539999999995</v>
      </c>
      <c r="AK100" s="69">
        <v>479.79615282839893</v>
      </c>
      <c r="AL100" s="69">
        <v>715.09464717160097</v>
      </c>
      <c r="AM100" s="72">
        <v>894.66989999999998</v>
      </c>
      <c r="AN100" s="69">
        <v>772.75906185840233</v>
      </c>
      <c r="AO100" s="70">
        <v>1016.5807381415976</v>
      </c>
      <c r="AQ100" s="67" t="s">
        <v>149</v>
      </c>
      <c r="AR100" s="68">
        <f t="shared" si="3"/>
        <v>42</v>
      </c>
      <c r="AS100" s="72">
        <v>111.73236974397794</v>
      </c>
      <c r="AT100" s="69">
        <v>16.771603004418012</v>
      </c>
      <c r="AU100" s="70">
        <v>206.69313648353787</v>
      </c>
      <c r="AV100" s="69">
        <v>472.18969235014521</v>
      </c>
      <c r="AW100" s="69">
        <v>280.74746481579405</v>
      </c>
      <c r="AX100" s="69">
        <v>663.63191988449637</v>
      </c>
      <c r="AY100" s="72">
        <v>382.6253550668327</v>
      </c>
      <c r="AZ100" s="69">
        <v>247.75388199981799</v>
      </c>
      <c r="BA100" s="70">
        <v>517.49682813384743</v>
      </c>
      <c r="BB100" s="69">
        <v>386.18182379423104</v>
      </c>
      <c r="BC100" s="69">
        <v>255.21491803866041</v>
      </c>
      <c r="BD100" s="69">
        <v>517.1487295498016</v>
      </c>
      <c r="BE100" s="72">
        <v>369.90956001101409</v>
      </c>
      <c r="BF100" s="69">
        <v>208.45461299530902</v>
      </c>
      <c r="BG100" s="70">
        <v>531.36450702671914</v>
      </c>
      <c r="BH100" s="69">
        <v>107.16994356964574</v>
      </c>
      <c r="BI100" s="69">
        <v>18.767097589799803</v>
      </c>
      <c r="BJ100" s="69">
        <v>195.57278954949169</v>
      </c>
      <c r="BK100" s="72">
        <v>181.74615882529409</v>
      </c>
      <c r="BL100" s="69">
        <v>116.85295364010044</v>
      </c>
      <c r="BM100" s="70">
        <v>246.63936401048772</v>
      </c>
      <c r="BN100" s="69">
        <v>358.99720076035089</v>
      </c>
      <c r="BO100" s="69">
        <v>304.87944855791505</v>
      </c>
      <c r="BP100" s="70">
        <v>413.11495296278673</v>
      </c>
    </row>
    <row r="101" spans="1:68" x14ac:dyDescent="0.3">
      <c r="A101" s="67" t="s">
        <v>150</v>
      </c>
      <c r="B101" s="71">
        <v>43</v>
      </c>
      <c r="C101" s="69">
        <v>9153.8116999999984</v>
      </c>
      <c r="D101" s="69">
        <v>8515.1289493812601</v>
      </c>
      <c r="E101" s="70">
        <v>9792.4944506187367</v>
      </c>
      <c r="F101" s="72">
        <v>8063.7199999999993</v>
      </c>
      <c r="G101" s="69">
        <v>7402.6623540242872</v>
      </c>
      <c r="H101" s="70">
        <v>8724.7776459757115</v>
      </c>
      <c r="I101" s="72">
        <v>1090.0916999999999</v>
      </c>
      <c r="J101" s="69">
        <v>924.65961569828858</v>
      </c>
      <c r="K101" s="70">
        <v>1255.5237843017114</v>
      </c>
      <c r="M101" s="67" t="s">
        <v>150</v>
      </c>
      <c r="N101" s="68">
        <f t="shared" si="2"/>
        <v>43</v>
      </c>
      <c r="O101" s="72">
        <v>1208.31</v>
      </c>
      <c r="P101" s="69">
        <v>1050.4347186877112</v>
      </c>
      <c r="Q101" s="70">
        <v>1366.1852813122887</v>
      </c>
      <c r="R101" s="69">
        <v>481.41309999999999</v>
      </c>
      <c r="S101" s="69">
        <v>397.45141210916847</v>
      </c>
      <c r="T101" s="69">
        <v>565.3747878908315</v>
      </c>
      <c r="U101" s="72">
        <v>1419.73</v>
      </c>
      <c r="V101" s="69">
        <v>1284.2307853262732</v>
      </c>
      <c r="W101" s="70">
        <v>1555.2292146737268</v>
      </c>
      <c r="X101" s="69">
        <v>1508.85</v>
      </c>
      <c r="Y101" s="69">
        <v>1308.7156603074613</v>
      </c>
      <c r="Z101" s="69">
        <v>1708.9843396925385</v>
      </c>
      <c r="AA101" s="72">
        <v>988.72950000000003</v>
      </c>
      <c r="AB101" s="69">
        <v>859.87178407402007</v>
      </c>
      <c r="AC101" s="70">
        <v>1117.58721592598</v>
      </c>
      <c r="AD101" s="69">
        <v>719.63350000000003</v>
      </c>
      <c r="AE101" s="69">
        <v>625.15966848492849</v>
      </c>
      <c r="AF101" s="69">
        <v>814.10733151507156</v>
      </c>
      <c r="AG101" s="72">
        <v>266.6789</v>
      </c>
      <c r="AH101" s="69">
        <v>216.34024743979253</v>
      </c>
      <c r="AI101" s="70">
        <v>317.01755256020749</v>
      </c>
      <c r="AJ101" s="69">
        <v>596.18859999999995</v>
      </c>
      <c r="AK101" s="69">
        <v>478.53935282839893</v>
      </c>
      <c r="AL101" s="69">
        <v>713.83784717160097</v>
      </c>
      <c r="AM101" s="72">
        <v>874.18150000000003</v>
      </c>
      <c r="AN101" s="69">
        <v>752.27066185840238</v>
      </c>
      <c r="AO101" s="70">
        <v>996.09233814159768</v>
      </c>
      <c r="AQ101" s="67" t="s">
        <v>150</v>
      </c>
      <c r="AR101" s="68">
        <f t="shared" si="3"/>
        <v>43</v>
      </c>
      <c r="AS101" s="72">
        <v>116.26745065244342</v>
      </c>
      <c r="AT101" s="69">
        <v>20.720001748276673</v>
      </c>
      <c r="AU101" s="70">
        <v>211.81489955661016</v>
      </c>
      <c r="AV101" s="69">
        <v>472.19669174645799</v>
      </c>
      <c r="AW101" s="69">
        <v>279.57170480205446</v>
      </c>
      <c r="AX101" s="69">
        <v>664.82167869086152</v>
      </c>
      <c r="AY101" s="72">
        <v>384.69831517401531</v>
      </c>
      <c r="AZ101" s="69">
        <v>248.99358548450846</v>
      </c>
      <c r="BA101" s="70">
        <v>520.40304486352215</v>
      </c>
      <c r="BB101" s="69">
        <v>390.29429303576308</v>
      </c>
      <c r="BC101" s="69">
        <v>258.51825367271783</v>
      </c>
      <c r="BD101" s="69">
        <v>522.07033239880832</v>
      </c>
      <c r="BE101" s="72">
        <v>383.80925619578358</v>
      </c>
      <c r="BF101" s="69">
        <v>221.35681578302703</v>
      </c>
      <c r="BG101" s="70">
        <v>546.26169660854009</v>
      </c>
      <c r="BH101" s="69">
        <v>115.86618101887007</v>
      </c>
      <c r="BI101" s="69">
        <v>26.91716871352358</v>
      </c>
      <c r="BJ101" s="69">
        <v>204.81519332421655</v>
      </c>
      <c r="BK101" s="72">
        <v>170.36046868057636</v>
      </c>
      <c r="BL101" s="69">
        <v>105.06634333231432</v>
      </c>
      <c r="BM101" s="70">
        <v>235.6545940288384</v>
      </c>
      <c r="BN101" s="69">
        <v>336.56779528296215</v>
      </c>
      <c r="BO101" s="69">
        <v>282.26706136670356</v>
      </c>
      <c r="BP101" s="70">
        <v>390.86852919922075</v>
      </c>
    </row>
    <row r="102" spans="1:68" x14ac:dyDescent="0.3">
      <c r="A102" s="67" t="s">
        <v>151</v>
      </c>
      <c r="B102" s="71">
        <v>44</v>
      </c>
      <c r="C102" s="69">
        <v>9443.0479000000014</v>
      </c>
      <c r="D102" s="69">
        <v>8804.3651493812631</v>
      </c>
      <c r="E102" s="70">
        <v>10081.73065061874</v>
      </c>
      <c r="F102" s="72">
        <v>8221.02</v>
      </c>
      <c r="G102" s="69">
        <v>7559.9623540242883</v>
      </c>
      <c r="H102" s="70">
        <v>8882.0776459757126</v>
      </c>
      <c r="I102" s="72">
        <v>1222.0279</v>
      </c>
      <c r="J102" s="69">
        <v>1056.5958156982886</v>
      </c>
      <c r="K102" s="70">
        <v>1387.4599843017115</v>
      </c>
      <c r="M102" s="67" t="s">
        <v>151</v>
      </c>
      <c r="N102" s="68">
        <f t="shared" si="2"/>
        <v>44</v>
      </c>
      <c r="O102" s="72">
        <v>1239.5</v>
      </c>
      <c r="P102" s="69">
        <v>1081.6247186877113</v>
      </c>
      <c r="Q102" s="70">
        <v>1397.3752813122887</v>
      </c>
      <c r="R102" s="69">
        <v>493.84050000000002</v>
      </c>
      <c r="S102" s="69">
        <v>409.87881210916851</v>
      </c>
      <c r="T102" s="69">
        <v>577.80218789083153</v>
      </c>
      <c r="U102" s="72">
        <v>1456.37</v>
      </c>
      <c r="V102" s="69">
        <v>1320.8707853262731</v>
      </c>
      <c r="W102" s="70">
        <v>1591.8692146737267</v>
      </c>
      <c r="X102" s="69">
        <v>1539.17</v>
      </c>
      <c r="Y102" s="69">
        <v>1339.0356603074615</v>
      </c>
      <c r="Z102" s="69">
        <v>1739.3043396925386</v>
      </c>
      <c r="AA102" s="72">
        <v>1014.25</v>
      </c>
      <c r="AB102" s="69">
        <v>885.39228407402015</v>
      </c>
      <c r="AC102" s="70">
        <v>1143.1077159259798</v>
      </c>
      <c r="AD102" s="69">
        <v>738.21029999999996</v>
      </c>
      <c r="AE102" s="69">
        <v>643.73646848492842</v>
      </c>
      <c r="AF102" s="69">
        <v>832.6841315150715</v>
      </c>
      <c r="AG102" s="72">
        <v>252.3279</v>
      </c>
      <c r="AH102" s="69">
        <v>201.98924743979254</v>
      </c>
      <c r="AI102" s="70">
        <v>302.66655256020749</v>
      </c>
      <c r="AJ102" s="69">
        <v>611.5788</v>
      </c>
      <c r="AK102" s="69">
        <v>493.92955282839898</v>
      </c>
      <c r="AL102" s="69">
        <v>729.22804717160102</v>
      </c>
      <c r="AM102" s="72">
        <v>875.76729999999998</v>
      </c>
      <c r="AN102" s="69">
        <v>753.85646185840233</v>
      </c>
      <c r="AO102" s="70">
        <v>997.67813814159763</v>
      </c>
      <c r="AQ102" s="67" t="s">
        <v>151</v>
      </c>
      <c r="AR102" s="68">
        <f t="shared" si="3"/>
        <v>44</v>
      </c>
      <c r="AS102" s="72">
        <v>101.97417456642484</v>
      </c>
      <c r="AT102" s="69">
        <v>5.8402588315568664</v>
      </c>
      <c r="AU102" s="70">
        <v>198.1080903012928</v>
      </c>
      <c r="AV102" s="69">
        <v>458.33215561632414</v>
      </c>
      <c r="AW102" s="69">
        <v>264.52484337801917</v>
      </c>
      <c r="AX102" s="69">
        <v>652.13946785462917</v>
      </c>
      <c r="AY102" s="72">
        <v>421.42988734059986</v>
      </c>
      <c r="AZ102" s="69">
        <v>284.89220686439023</v>
      </c>
      <c r="BA102" s="70">
        <v>557.96756781680949</v>
      </c>
      <c r="BB102" s="69">
        <v>413.88953863260406</v>
      </c>
      <c r="BC102" s="69">
        <v>281.30466264384086</v>
      </c>
      <c r="BD102" s="69">
        <v>546.47441462136726</v>
      </c>
      <c r="BE102" s="72">
        <v>355.43505097431483</v>
      </c>
      <c r="BF102" s="69">
        <v>191.9854832812255</v>
      </c>
      <c r="BG102" s="70">
        <v>518.8846186674042</v>
      </c>
      <c r="BH102" s="69">
        <v>96.963900817809431</v>
      </c>
      <c r="BI102" s="69">
        <v>7.4689226500667587</v>
      </c>
      <c r="BJ102" s="69">
        <v>186.4588789855521</v>
      </c>
      <c r="BK102" s="72">
        <v>184.96067642962734</v>
      </c>
      <c r="BL102" s="69">
        <v>119.26577807072417</v>
      </c>
      <c r="BM102" s="70">
        <v>250.65557478853052</v>
      </c>
      <c r="BN102" s="69">
        <v>343.42928636574885</v>
      </c>
      <c r="BO102" s="69">
        <v>288.94241220304559</v>
      </c>
      <c r="BP102" s="70">
        <v>397.91616052845211</v>
      </c>
    </row>
    <row r="103" spans="1:68" x14ac:dyDescent="0.3">
      <c r="A103" s="67" t="s">
        <v>152</v>
      </c>
      <c r="B103" s="71">
        <v>45</v>
      </c>
      <c r="C103" s="69">
        <v>9299.2515000000003</v>
      </c>
      <c r="D103" s="69">
        <v>8660.568749381262</v>
      </c>
      <c r="E103" s="70">
        <v>9937.9342506187386</v>
      </c>
      <c r="F103" s="72">
        <v>8133.35</v>
      </c>
      <c r="G103" s="69">
        <v>7472.2923540242882</v>
      </c>
      <c r="H103" s="70">
        <v>8794.4076459757125</v>
      </c>
      <c r="I103" s="72">
        <v>1165.9014999999999</v>
      </c>
      <c r="J103" s="69">
        <v>1000.4694156982886</v>
      </c>
      <c r="K103" s="70">
        <v>1331.3335843017114</v>
      </c>
      <c r="M103" s="67" t="s">
        <v>152</v>
      </c>
      <c r="N103" s="68">
        <f t="shared" si="2"/>
        <v>45</v>
      </c>
      <c r="O103" s="72">
        <v>1227.07</v>
      </c>
      <c r="P103" s="69">
        <v>1069.1947186877112</v>
      </c>
      <c r="Q103" s="70">
        <v>1384.9452813122887</v>
      </c>
      <c r="R103" s="69">
        <v>488.88650000000001</v>
      </c>
      <c r="S103" s="69">
        <v>404.9248121091685</v>
      </c>
      <c r="T103" s="69">
        <v>572.84818789083147</v>
      </c>
      <c r="U103" s="72">
        <v>1441.77</v>
      </c>
      <c r="V103" s="69">
        <v>1306.2707853262732</v>
      </c>
      <c r="W103" s="70">
        <v>1577.2692146737268</v>
      </c>
      <c r="X103" s="69">
        <v>1520.77</v>
      </c>
      <c r="Y103" s="69">
        <v>1320.6356603074614</v>
      </c>
      <c r="Z103" s="69">
        <v>1720.9043396925385</v>
      </c>
      <c r="AA103" s="72">
        <v>1004.08</v>
      </c>
      <c r="AB103" s="69">
        <v>875.22228407402008</v>
      </c>
      <c r="AC103" s="70">
        <v>1132.93771592598</v>
      </c>
      <c r="AD103" s="69">
        <v>730.80489999999998</v>
      </c>
      <c r="AE103" s="69">
        <v>636.33106848492844</v>
      </c>
      <c r="AF103" s="69">
        <v>825.27873151507151</v>
      </c>
      <c r="AG103" s="72">
        <v>261.00290000000001</v>
      </c>
      <c r="AH103" s="69">
        <v>210.66424743979255</v>
      </c>
      <c r="AI103" s="70">
        <v>311.34155256020745</v>
      </c>
      <c r="AJ103" s="69">
        <v>605.44370000000004</v>
      </c>
      <c r="AK103" s="69">
        <v>487.79445282839902</v>
      </c>
      <c r="AL103" s="69">
        <v>723.09294717160105</v>
      </c>
      <c r="AM103" s="72">
        <v>853.52940000000001</v>
      </c>
      <c r="AN103" s="69">
        <v>731.61856185840236</v>
      </c>
      <c r="AO103" s="70">
        <v>975.44023814159766</v>
      </c>
      <c r="AQ103" s="67" t="s">
        <v>152</v>
      </c>
      <c r="AR103" s="68">
        <f t="shared" si="3"/>
        <v>45</v>
      </c>
      <c r="AS103" s="72">
        <v>102.80635062046267</v>
      </c>
      <c r="AT103" s="69">
        <v>6.0861698190734899</v>
      </c>
      <c r="AU103" s="70">
        <v>199.52653142185184</v>
      </c>
      <c r="AV103" s="69">
        <v>429.72919603283253</v>
      </c>
      <c r="AW103" s="69">
        <v>234.73996526002148</v>
      </c>
      <c r="AX103" s="69">
        <v>624.71842680564362</v>
      </c>
      <c r="AY103" s="72">
        <v>390.71286529359497</v>
      </c>
      <c r="AZ103" s="69">
        <v>253.34252059357695</v>
      </c>
      <c r="BA103" s="70">
        <v>528.08320999361297</v>
      </c>
      <c r="BB103" s="69">
        <v>395.70973131619542</v>
      </c>
      <c r="BC103" s="69">
        <v>262.31629696853179</v>
      </c>
      <c r="BD103" s="69">
        <v>529.10316566385904</v>
      </c>
      <c r="BE103" s="72">
        <v>366.83685290093183</v>
      </c>
      <c r="BF103" s="69">
        <v>202.39050097260207</v>
      </c>
      <c r="BG103" s="70">
        <v>531.28320482926165</v>
      </c>
      <c r="BH103" s="69">
        <v>112.33548043896387</v>
      </c>
      <c r="BI103" s="69">
        <v>22.294724239319024</v>
      </c>
      <c r="BJ103" s="69">
        <v>202.3762366386087</v>
      </c>
      <c r="BK103" s="72">
        <v>195.99323886875237</v>
      </c>
      <c r="BL103" s="69">
        <v>129.89770537851109</v>
      </c>
      <c r="BM103" s="70">
        <v>262.08877235899365</v>
      </c>
      <c r="BN103" s="69">
        <v>344.5646867399754</v>
      </c>
      <c r="BO103" s="69">
        <v>289.88850749417048</v>
      </c>
      <c r="BP103" s="70">
        <v>399.24086598578032</v>
      </c>
    </row>
    <row r="104" spans="1:68" x14ac:dyDescent="0.3">
      <c r="A104" s="67" t="s">
        <v>153</v>
      </c>
      <c r="B104" s="71">
        <v>46</v>
      </c>
      <c r="C104" s="69">
        <v>9016.4364999999998</v>
      </c>
      <c r="D104" s="69">
        <v>8377.7537493812615</v>
      </c>
      <c r="E104" s="70">
        <v>9655.1192506187381</v>
      </c>
      <c r="F104" s="72">
        <v>7944.42</v>
      </c>
      <c r="G104" s="69">
        <v>7283.3623540242879</v>
      </c>
      <c r="H104" s="70">
        <v>8605.4776459757122</v>
      </c>
      <c r="I104" s="72">
        <v>1072.0165</v>
      </c>
      <c r="J104" s="69">
        <v>906.58441569828858</v>
      </c>
      <c r="K104" s="70">
        <v>1237.4485843017114</v>
      </c>
      <c r="M104" s="67" t="s">
        <v>153</v>
      </c>
      <c r="N104" s="68">
        <f t="shared" si="2"/>
        <v>46</v>
      </c>
      <c r="O104" s="72">
        <v>1187.44</v>
      </c>
      <c r="P104" s="69">
        <v>1029.5647186877113</v>
      </c>
      <c r="Q104" s="70">
        <v>1345.3152813122888</v>
      </c>
      <c r="R104" s="69">
        <v>473.09809999999999</v>
      </c>
      <c r="S104" s="69">
        <v>389.13641210916848</v>
      </c>
      <c r="T104" s="69">
        <v>557.05978789083144</v>
      </c>
      <c r="U104" s="72">
        <v>1395.2</v>
      </c>
      <c r="V104" s="69">
        <v>1259.7007853262733</v>
      </c>
      <c r="W104" s="70">
        <v>1530.6992146737268</v>
      </c>
      <c r="X104" s="69">
        <v>1555.68</v>
      </c>
      <c r="Y104" s="69">
        <v>1355.5456603074615</v>
      </c>
      <c r="Z104" s="69">
        <v>1755.8143396925386</v>
      </c>
      <c r="AA104" s="72">
        <v>971.65200000000004</v>
      </c>
      <c r="AB104" s="69">
        <v>842.7942840740202</v>
      </c>
      <c r="AC104" s="70">
        <v>1100.5097159259799</v>
      </c>
      <c r="AD104" s="69">
        <v>707.2038</v>
      </c>
      <c r="AE104" s="69">
        <v>612.72996848492846</v>
      </c>
      <c r="AF104" s="69">
        <v>801.67763151507154</v>
      </c>
      <c r="AG104" s="72">
        <v>244.07839999999999</v>
      </c>
      <c r="AH104" s="69">
        <v>193.73974743979252</v>
      </c>
      <c r="AI104" s="70">
        <v>294.41705256020748</v>
      </c>
      <c r="AJ104" s="69">
        <v>585.89110000000005</v>
      </c>
      <c r="AK104" s="69">
        <v>468.24185282839903</v>
      </c>
      <c r="AL104" s="69">
        <v>703.54034717160107</v>
      </c>
      <c r="AM104" s="72">
        <v>824.16679999999997</v>
      </c>
      <c r="AN104" s="69">
        <v>702.25596185840232</v>
      </c>
      <c r="AO104" s="70">
        <v>946.07763814159762</v>
      </c>
      <c r="AQ104" s="67" t="s">
        <v>153</v>
      </c>
      <c r="AR104" s="68">
        <f t="shared" si="3"/>
        <v>46</v>
      </c>
      <c r="AS104" s="72">
        <v>113.94590921868533</v>
      </c>
      <c r="AT104" s="69">
        <v>16.639651873570145</v>
      </c>
      <c r="AU104" s="70">
        <v>211.25216656380053</v>
      </c>
      <c r="AV104" s="69">
        <v>456.22990073640301</v>
      </c>
      <c r="AW104" s="69">
        <v>260.05913149366518</v>
      </c>
      <c r="AX104" s="69">
        <v>652.40066997914084</v>
      </c>
      <c r="AY104" s="72">
        <v>385.93212642195778</v>
      </c>
      <c r="AZ104" s="69">
        <v>247.72938525446872</v>
      </c>
      <c r="BA104" s="70">
        <v>524.1348675894468</v>
      </c>
      <c r="BB104" s="69">
        <v>391.10773869771418</v>
      </c>
      <c r="BC104" s="69">
        <v>256.90600599586571</v>
      </c>
      <c r="BD104" s="69">
        <v>525.30947139956265</v>
      </c>
      <c r="BE104" s="72">
        <v>347.00216364229749</v>
      </c>
      <c r="BF104" s="69">
        <v>181.55934801044742</v>
      </c>
      <c r="BG104" s="70">
        <v>512.4449792741475</v>
      </c>
      <c r="BH104" s="69">
        <v>105.14280000310025</v>
      </c>
      <c r="BI104" s="69">
        <v>14.556441275102756</v>
      </c>
      <c r="BJ104" s="69">
        <v>195.72915873109775</v>
      </c>
      <c r="BK104" s="72">
        <v>174.04223407128842</v>
      </c>
      <c r="BL104" s="69">
        <v>107.54619428026558</v>
      </c>
      <c r="BM104" s="70">
        <v>240.53827386231126</v>
      </c>
      <c r="BN104" s="69">
        <v>344.8763068700199</v>
      </c>
      <c r="BO104" s="69">
        <v>290.00765203433974</v>
      </c>
      <c r="BP104" s="70">
        <v>399.74496170570006</v>
      </c>
    </row>
    <row r="105" spans="1:68" x14ac:dyDescent="0.3">
      <c r="A105" s="67" t="s">
        <v>154</v>
      </c>
      <c r="B105" s="71">
        <v>47</v>
      </c>
      <c r="C105" s="69">
        <v>8913.4000999999989</v>
      </c>
      <c r="D105" s="69">
        <v>8274.7173493812606</v>
      </c>
      <c r="E105" s="70">
        <v>9552.0828506187372</v>
      </c>
      <c r="F105" s="72">
        <v>7856.8099999999995</v>
      </c>
      <c r="G105" s="69">
        <v>7195.7523540242873</v>
      </c>
      <c r="H105" s="70">
        <v>8517.8676459757116</v>
      </c>
      <c r="I105" s="72">
        <v>1056.5900999999999</v>
      </c>
      <c r="J105" s="69">
        <v>891.15801569828852</v>
      </c>
      <c r="K105" s="70">
        <v>1222.0221843017114</v>
      </c>
      <c r="M105" s="67" t="s">
        <v>154</v>
      </c>
      <c r="N105" s="68">
        <f t="shared" si="2"/>
        <v>47</v>
      </c>
      <c r="O105" s="72">
        <v>1177.05</v>
      </c>
      <c r="P105" s="69">
        <v>1019.1747186877112</v>
      </c>
      <c r="Q105" s="70">
        <v>1334.9252813122887</v>
      </c>
      <c r="R105" s="69">
        <v>468.95699999999999</v>
      </c>
      <c r="S105" s="69">
        <v>384.99531210916848</v>
      </c>
      <c r="T105" s="69">
        <v>552.91868789083151</v>
      </c>
      <c r="U105" s="72">
        <v>1382.99</v>
      </c>
      <c r="V105" s="69">
        <v>1247.4907853262732</v>
      </c>
      <c r="W105" s="70">
        <v>1518.4892146737268</v>
      </c>
      <c r="X105" s="69">
        <v>1504.36</v>
      </c>
      <c r="Y105" s="69">
        <v>1304.2256603074613</v>
      </c>
      <c r="Z105" s="69">
        <v>1704.4943396925385</v>
      </c>
      <c r="AA105" s="72">
        <v>963.14700000000005</v>
      </c>
      <c r="AB105" s="69">
        <v>834.28928407402009</v>
      </c>
      <c r="AC105" s="70">
        <v>1092.00471592598</v>
      </c>
      <c r="AD105" s="69">
        <v>701.0136</v>
      </c>
      <c r="AE105" s="69">
        <v>606.53976848492846</v>
      </c>
      <c r="AF105" s="69">
        <v>795.48743151507153</v>
      </c>
      <c r="AG105" s="72">
        <v>233.38239999999999</v>
      </c>
      <c r="AH105" s="69">
        <v>183.04374743979253</v>
      </c>
      <c r="AI105" s="70">
        <v>283.72105256020745</v>
      </c>
      <c r="AJ105" s="69">
        <v>580.7627</v>
      </c>
      <c r="AK105" s="69">
        <v>463.11345282839898</v>
      </c>
      <c r="AL105" s="69">
        <v>698.41194717160101</v>
      </c>
      <c r="AM105" s="72">
        <v>845.1499</v>
      </c>
      <c r="AN105" s="69">
        <v>723.23906185840235</v>
      </c>
      <c r="AO105" s="70">
        <v>967.06073814159765</v>
      </c>
      <c r="AQ105" s="67" t="s">
        <v>154</v>
      </c>
      <c r="AR105" s="68">
        <f t="shared" si="3"/>
        <v>47</v>
      </c>
      <c r="AS105" s="72">
        <v>112.18784848218041</v>
      </c>
      <c r="AT105" s="69">
        <v>14.295690192994201</v>
      </c>
      <c r="AU105" s="70">
        <v>210.08000677136664</v>
      </c>
      <c r="AV105" s="69">
        <v>449.25637062115123</v>
      </c>
      <c r="AW105" s="69">
        <v>251.90441691983511</v>
      </c>
      <c r="AX105" s="69">
        <v>646.6083243224673</v>
      </c>
      <c r="AY105" s="72">
        <v>408.88593273362352</v>
      </c>
      <c r="AZ105" s="69">
        <v>269.85104450044213</v>
      </c>
      <c r="BA105" s="70">
        <v>547.92082096680497</v>
      </c>
      <c r="BB105" s="69">
        <v>417.77960863064351</v>
      </c>
      <c r="BC105" s="69">
        <v>282.76981975613694</v>
      </c>
      <c r="BD105" s="69">
        <v>552.78939750515008</v>
      </c>
      <c r="BE105" s="72">
        <v>323.09824637189649</v>
      </c>
      <c r="BF105" s="69">
        <v>156.65926559596238</v>
      </c>
      <c r="BG105" s="70">
        <v>489.53722714783061</v>
      </c>
      <c r="BH105" s="69">
        <v>101.21758368139503</v>
      </c>
      <c r="BI105" s="69">
        <v>10.085785897916722</v>
      </c>
      <c r="BJ105" s="69">
        <v>192.34938146487332</v>
      </c>
      <c r="BK105" s="72">
        <v>190.82361026909899</v>
      </c>
      <c r="BL105" s="69">
        <v>123.92718417658305</v>
      </c>
      <c r="BM105" s="70">
        <v>257.72003636161492</v>
      </c>
      <c r="BN105" s="69">
        <v>341.1597389675461</v>
      </c>
      <c r="BO105" s="69">
        <v>286.09543299138363</v>
      </c>
      <c r="BP105" s="70">
        <v>396.22404494370858</v>
      </c>
    </row>
    <row r="106" spans="1:68" x14ac:dyDescent="0.3">
      <c r="A106" s="67" t="s">
        <v>155</v>
      </c>
      <c r="B106" s="71">
        <v>48</v>
      </c>
      <c r="C106" s="69">
        <v>9469.5478999999996</v>
      </c>
      <c r="D106" s="69">
        <v>8830.8651493812613</v>
      </c>
      <c r="E106" s="70">
        <v>10108.230650618738</v>
      </c>
      <c r="F106" s="72">
        <v>8160.6299999999992</v>
      </c>
      <c r="G106" s="69">
        <v>7499.5723540242871</v>
      </c>
      <c r="H106" s="70">
        <v>8821.6876459757113</v>
      </c>
      <c r="I106" s="72">
        <v>1308.9178999999999</v>
      </c>
      <c r="J106" s="69">
        <v>1143.4858156982884</v>
      </c>
      <c r="K106" s="70">
        <v>1474.3499843017114</v>
      </c>
      <c r="M106" s="67" t="s">
        <v>155</v>
      </c>
      <c r="N106" s="68">
        <f t="shared" si="2"/>
        <v>48</v>
      </c>
      <c r="O106" s="72">
        <v>1220.6300000000001</v>
      </c>
      <c r="P106" s="69">
        <v>1062.7547186877114</v>
      </c>
      <c r="Q106" s="70">
        <v>1378.5052813122888</v>
      </c>
      <c r="R106" s="69">
        <v>486.31979999999999</v>
      </c>
      <c r="S106" s="69">
        <v>402.35811210916847</v>
      </c>
      <c r="T106" s="69">
        <v>570.2814878908315</v>
      </c>
      <c r="U106" s="72">
        <v>1434.2</v>
      </c>
      <c r="V106" s="69">
        <v>1298.7007853262733</v>
      </c>
      <c r="W106" s="70">
        <v>1569.6992146737268</v>
      </c>
      <c r="X106" s="69">
        <v>1540.49</v>
      </c>
      <c r="Y106" s="69">
        <v>1340.3556603074614</v>
      </c>
      <c r="Z106" s="69">
        <v>1740.6243396925386</v>
      </c>
      <c r="AA106" s="72">
        <v>998.80679999999995</v>
      </c>
      <c r="AB106" s="69">
        <v>869.94908407401999</v>
      </c>
      <c r="AC106" s="70">
        <v>1127.6645159259799</v>
      </c>
      <c r="AD106" s="69">
        <v>726.96810000000005</v>
      </c>
      <c r="AE106" s="69">
        <v>632.49426848492851</v>
      </c>
      <c r="AF106" s="69">
        <v>821.44193151507159</v>
      </c>
      <c r="AG106" s="72">
        <v>274.9676</v>
      </c>
      <c r="AH106" s="69">
        <v>224.62894743979254</v>
      </c>
      <c r="AI106" s="70">
        <v>325.30625256020744</v>
      </c>
      <c r="AJ106" s="69">
        <v>602.26509999999996</v>
      </c>
      <c r="AK106" s="69">
        <v>484.61585282839894</v>
      </c>
      <c r="AL106" s="69">
        <v>719.91434717160098</v>
      </c>
      <c r="AM106" s="72">
        <v>875.9819</v>
      </c>
      <c r="AN106" s="69">
        <v>754.07106185840235</v>
      </c>
      <c r="AO106" s="70">
        <v>997.89273814159765</v>
      </c>
      <c r="AQ106" s="67" t="s">
        <v>155</v>
      </c>
      <c r="AR106" s="68">
        <f t="shared" si="3"/>
        <v>48</v>
      </c>
      <c r="AS106" s="72">
        <v>116.29168859384698</v>
      </c>
      <c r="AT106" s="69">
        <v>17.813792345639996</v>
      </c>
      <c r="AU106" s="70">
        <v>214.76958484205397</v>
      </c>
      <c r="AV106" s="69">
        <v>453.90831834952354</v>
      </c>
      <c r="AW106" s="69">
        <v>255.37550876975922</v>
      </c>
      <c r="AX106" s="69">
        <v>652.44112792928786</v>
      </c>
      <c r="AY106" s="72">
        <v>431.1667662757016</v>
      </c>
      <c r="AZ106" s="69">
        <v>291.29996246225687</v>
      </c>
      <c r="BA106" s="70">
        <v>571.03357008914634</v>
      </c>
      <c r="BB106" s="69">
        <v>404.55785166732375</v>
      </c>
      <c r="BC106" s="69">
        <v>268.74023140401926</v>
      </c>
      <c r="BD106" s="69">
        <v>540.37547193062824</v>
      </c>
      <c r="BE106" s="72">
        <v>383.39264259302246</v>
      </c>
      <c r="BF106" s="69">
        <v>215.95777378473755</v>
      </c>
      <c r="BG106" s="70">
        <v>550.82751140130733</v>
      </c>
      <c r="BH106" s="69">
        <v>116.39030607767772</v>
      </c>
      <c r="BI106" s="69">
        <v>24.713220968141101</v>
      </c>
      <c r="BJ106" s="69">
        <v>208.06739118721435</v>
      </c>
      <c r="BK106" s="72">
        <v>193.87376531360454</v>
      </c>
      <c r="BL106" s="69">
        <v>126.57706429845936</v>
      </c>
      <c r="BM106" s="70">
        <v>261.17046632874974</v>
      </c>
      <c r="BN106" s="69">
        <v>376.90723678194229</v>
      </c>
      <c r="BO106" s="69">
        <v>321.64409968912975</v>
      </c>
      <c r="BP106" s="70">
        <v>432.17037387475483</v>
      </c>
    </row>
    <row r="107" spans="1:68" x14ac:dyDescent="0.3">
      <c r="A107" s="67" t="s">
        <v>156</v>
      </c>
      <c r="B107" s="71">
        <v>49</v>
      </c>
      <c r="C107" s="69">
        <v>9615.3578000000016</v>
      </c>
      <c r="D107" s="69">
        <v>8976.6750493812633</v>
      </c>
      <c r="E107" s="70">
        <v>10254.04055061874</v>
      </c>
      <c r="F107" s="72">
        <v>8286.4500000000007</v>
      </c>
      <c r="G107" s="69">
        <v>7625.3923540242886</v>
      </c>
      <c r="H107" s="70">
        <v>8947.5076459757129</v>
      </c>
      <c r="I107" s="72">
        <v>1328.9078</v>
      </c>
      <c r="J107" s="69">
        <v>1163.4757156982885</v>
      </c>
      <c r="K107" s="70">
        <v>1494.3398843017114</v>
      </c>
      <c r="M107" s="67" t="s">
        <v>156</v>
      </c>
      <c r="N107" s="68">
        <f t="shared" si="2"/>
        <v>49</v>
      </c>
      <c r="O107" s="72">
        <v>1252.3900000000001</v>
      </c>
      <c r="P107" s="69">
        <v>1094.5147186877114</v>
      </c>
      <c r="Q107" s="70">
        <v>1410.2652813122888</v>
      </c>
      <c r="R107" s="69">
        <v>498.97640000000001</v>
      </c>
      <c r="S107" s="69">
        <v>415.0147121091685</v>
      </c>
      <c r="T107" s="69">
        <v>582.93808789083153</v>
      </c>
      <c r="U107" s="72">
        <v>1471.52</v>
      </c>
      <c r="V107" s="69">
        <v>1336.0207853262732</v>
      </c>
      <c r="W107" s="70">
        <v>1607.0192146737268</v>
      </c>
      <c r="X107" s="69">
        <v>1525.25</v>
      </c>
      <c r="Y107" s="69">
        <v>1325.1156603074614</v>
      </c>
      <c r="Z107" s="69">
        <v>1725.3843396925386</v>
      </c>
      <c r="AA107" s="72">
        <v>1024.8</v>
      </c>
      <c r="AB107" s="69">
        <v>895.94228407402011</v>
      </c>
      <c r="AC107" s="70">
        <v>1153.6577159259798</v>
      </c>
      <c r="AD107" s="69">
        <v>745.88760000000002</v>
      </c>
      <c r="AE107" s="69">
        <v>651.41376848492848</v>
      </c>
      <c r="AF107" s="69">
        <v>840.36143151507156</v>
      </c>
      <c r="AG107" s="72">
        <v>279.81319999999999</v>
      </c>
      <c r="AH107" s="69">
        <v>229.47454743979253</v>
      </c>
      <c r="AI107" s="70">
        <v>330.15185256020743</v>
      </c>
      <c r="AJ107" s="69">
        <v>617.93910000000005</v>
      </c>
      <c r="AK107" s="69">
        <v>500.28985282839903</v>
      </c>
      <c r="AL107" s="69">
        <v>735.58834717160107</v>
      </c>
      <c r="AM107" s="72">
        <v>869.86940000000004</v>
      </c>
      <c r="AN107" s="69">
        <v>747.95856185840239</v>
      </c>
      <c r="AO107" s="70">
        <v>991.78023814159769</v>
      </c>
      <c r="AQ107" s="67" t="s">
        <v>156</v>
      </c>
      <c r="AR107" s="68">
        <f t="shared" si="3"/>
        <v>49</v>
      </c>
      <c r="AS107" s="72">
        <v>105.3464542541445</v>
      </c>
      <c r="AT107" s="69">
        <v>6.2829707165581254</v>
      </c>
      <c r="AU107" s="70">
        <v>204.4099377917309</v>
      </c>
      <c r="AV107" s="69">
        <v>446.18919052290744</v>
      </c>
      <c r="AW107" s="69">
        <v>246.47582881678912</v>
      </c>
      <c r="AX107" s="69">
        <v>645.90255222902579</v>
      </c>
      <c r="AY107" s="72">
        <v>439.47177720039042</v>
      </c>
      <c r="AZ107" s="69">
        <v>298.773271800705</v>
      </c>
      <c r="BA107" s="70">
        <v>580.17028260007578</v>
      </c>
      <c r="BB107" s="69">
        <v>387.88832322296275</v>
      </c>
      <c r="BC107" s="69">
        <v>251.26307936969556</v>
      </c>
      <c r="BD107" s="69">
        <v>524.51356707622995</v>
      </c>
      <c r="BE107" s="72">
        <v>375.36957749243857</v>
      </c>
      <c r="BF107" s="69">
        <v>206.93907682453397</v>
      </c>
      <c r="BG107" s="70">
        <v>543.80007816034322</v>
      </c>
      <c r="BH107" s="69">
        <v>109.60095605370469</v>
      </c>
      <c r="BI107" s="69">
        <v>17.378723882616441</v>
      </c>
      <c r="BJ107" s="69">
        <v>201.82318822479294</v>
      </c>
      <c r="BK107" s="72">
        <v>186.09788001849566</v>
      </c>
      <c r="BL107" s="69">
        <v>118.40100704362146</v>
      </c>
      <c r="BM107" s="70">
        <v>253.79475299336985</v>
      </c>
      <c r="BN107" s="69">
        <v>336.40031374867459</v>
      </c>
      <c r="BO107" s="69">
        <v>280.93516174738664</v>
      </c>
      <c r="BP107" s="70">
        <v>391.86546574996254</v>
      </c>
    </row>
    <row r="108" spans="1:68" x14ac:dyDescent="0.3">
      <c r="A108" s="67" t="s">
        <v>157</v>
      </c>
      <c r="B108" s="71">
        <v>50</v>
      </c>
      <c r="C108" s="69">
        <v>9162.4922999999999</v>
      </c>
      <c r="D108" s="69">
        <v>8523.8095493812616</v>
      </c>
      <c r="E108" s="70">
        <v>9801.1750506187382</v>
      </c>
      <c r="F108" s="72">
        <v>7880</v>
      </c>
      <c r="G108" s="69">
        <v>7218.9423540242879</v>
      </c>
      <c r="H108" s="70">
        <v>8541.0576459757121</v>
      </c>
      <c r="I108" s="72">
        <v>1282.4922999999999</v>
      </c>
      <c r="J108" s="69">
        <v>1117.0602156982884</v>
      </c>
      <c r="K108" s="70">
        <v>1447.9243843017114</v>
      </c>
      <c r="M108" s="67" t="s">
        <v>157</v>
      </c>
      <c r="N108" s="68">
        <f t="shared" si="2"/>
        <v>50</v>
      </c>
      <c r="O108" s="72">
        <v>1179.3900000000001</v>
      </c>
      <c r="P108" s="69">
        <v>1021.5147186877114</v>
      </c>
      <c r="Q108" s="70">
        <v>1337.2652813122888</v>
      </c>
      <c r="R108" s="69">
        <v>469.89210000000003</v>
      </c>
      <c r="S108" s="69">
        <v>385.93041210916851</v>
      </c>
      <c r="T108" s="69">
        <v>553.85378789083154</v>
      </c>
      <c r="U108" s="72">
        <v>1385.75</v>
      </c>
      <c r="V108" s="69">
        <v>1250.2507853262732</v>
      </c>
      <c r="W108" s="70">
        <v>1521.2492146737268</v>
      </c>
      <c r="X108" s="69">
        <v>1502.49</v>
      </c>
      <c r="Y108" s="69">
        <v>1302.3556603074614</v>
      </c>
      <c r="Z108" s="69">
        <v>1702.6243396925386</v>
      </c>
      <c r="AA108" s="72">
        <v>965.0675</v>
      </c>
      <c r="AB108" s="69">
        <v>836.20978407402004</v>
      </c>
      <c r="AC108" s="70">
        <v>1093.92521592598</v>
      </c>
      <c r="AD108" s="69">
        <v>702.41139999999996</v>
      </c>
      <c r="AE108" s="69">
        <v>607.93756848492842</v>
      </c>
      <c r="AF108" s="69">
        <v>796.8852315150715</v>
      </c>
      <c r="AG108" s="72">
        <v>243.56360000000001</v>
      </c>
      <c r="AH108" s="69">
        <v>193.22494743979254</v>
      </c>
      <c r="AI108" s="70">
        <v>293.90225256020744</v>
      </c>
      <c r="AJ108" s="69">
        <v>581.92079999999999</v>
      </c>
      <c r="AK108" s="69">
        <v>464.27155282839897</v>
      </c>
      <c r="AL108" s="69">
        <v>699.570047171601</v>
      </c>
      <c r="AM108" s="72">
        <v>849.51409999999998</v>
      </c>
      <c r="AN108" s="69">
        <v>727.60326185840233</v>
      </c>
      <c r="AO108" s="70">
        <v>971.42493814159764</v>
      </c>
      <c r="AQ108" s="67" t="s">
        <v>157</v>
      </c>
      <c r="AR108" s="68">
        <f t="shared" si="3"/>
        <v>50</v>
      </c>
      <c r="AS108" s="72">
        <v>141.47688292972708</v>
      </c>
      <c r="AT108" s="69">
        <v>41.827950747202095</v>
      </c>
      <c r="AU108" s="70">
        <v>241.12581511225207</v>
      </c>
      <c r="AV108" s="69">
        <v>450.20062145211745</v>
      </c>
      <c r="AW108" s="69">
        <v>249.30698712876759</v>
      </c>
      <c r="AX108" s="69">
        <v>651.09425577546733</v>
      </c>
      <c r="AY108" s="72">
        <v>443.76003802165997</v>
      </c>
      <c r="AZ108" s="69">
        <v>302.23002795052946</v>
      </c>
      <c r="BA108" s="70">
        <v>585.29004809279047</v>
      </c>
      <c r="BB108" s="69">
        <v>392.98110515895689</v>
      </c>
      <c r="BC108" s="69">
        <v>255.54842892978351</v>
      </c>
      <c r="BD108" s="69">
        <v>530.41378138813025</v>
      </c>
      <c r="BE108" s="72">
        <v>368.93611260957175</v>
      </c>
      <c r="BF108" s="69">
        <v>199.51021580919678</v>
      </c>
      <c r="BG108" s="70">
        <v>538.36200940994672</v>
      </c>
      <c r="BH108" s="69">
        <v>118.69354185936255</v>
      </c>
      <c r="BI108" s="69">
        <v>25.926291696480263</v>
      </c>
      <c r="BJ108" s="69">
        <v>211.46079202224485</v>
      </c>
      <c r="BK108" s="72">
        <v>179.90758361375572</v>
      </c>
      <c r="BL108" s="69">
        <v>111.81063342440842</v>
      </c>
      <c r="BM108" s="70">
        <v>248.00453380310302</v>
      </c>
      <c r="BN108" s="69">
        <v>341.82130834222357</v>
      </c>
      <c r="BO108" s="69">
        <v>286.15095442616962</v>
      </c>
      <c r="BP108" s="70">
        <v>397.49166225827753</v>
      </c>
    </row>
    <row r="109" spans="1:68" x14ac:dyDescent="0.3">
      <c r="A109" s="67" t="s">
        <v>158</v>
      </c>
      <c r="B109" s="71">
        <v>51</v>
      </c>
      <c r="C109" s="69">
        <v>9733.8143999999993</v>
      </c>
      <c r="D109" s="69">
        <v>9095.131649381261</v>
      </c>
      <c r="E109" s="70">
        <v>10372.497150618738</v>
      </c>
      <c r="F109" s="72">
        <v>8215.0499999999993</v>
      </c>
      <c r="G109" s="69">
        <v>7553.9923540242871</v>
      </c>
      <c r="H109" s="70">
        <v>8876.1076459757114</v>
      </c>
      <c r="I109" s="72">
        <v>1518.7644</v>
      </c>
      <c r="J109" s="69">
        <v>1353.3323156982885</v>
      </c>
      <c r="K109" s="70">
        <v>1684.1964843017115</v>
      </c>
      <c r="M109" s="67" t="s">
        <v>158</v>
      </c>
      <c r="N109" s="68">
        <f t="shared" si="2"/>
        <v>51</v>
      </c>
      <c r="O109" s="72">
        <v>1252.53</v>
      </c>
      <c r="P109" s="69">
        <v>1094.6547186877112</v>
      </c>
      <c r="Q109" s="70">
        <v>1410.4052813122887</v>
      </c>
      <c r="R109" s="69">
        <v>499.03250000000003</v>
      </c>
      <c r="S109" s="69">
        <v>415.07081210916851</v>
      </c>
      <c r="T109" s="69">
        <v>582.99418789083154</v>
      </c>
      <c r="U109" s="72">
        <v>1471.69</v>
      </c>
      <c r="V109" s="69">
        <v>1336.1907853262733</v>
      </c>
      <c r="W109" s="70">
        <v>1607.1892146737268</v>
      </c>
      <c r="X109" s="69">
        <v>1530.02</v>
      </c>
      <c r="Y109" s="69">
        <v>1329.8856603074614</v>
      </c>
      <c r="Z109" s="69">
        <v>1730.1543396925385</v>
      </c>
      <c r="AA109" s="72">
        <v>1024.92</v>
      </c>
      <c r="AB109" s="69">
        <v>896.06228407402023</v>
      </c>
      <c r="AC109" s="70">
        <v>1153.7777159259799</v>
      </c>
      <c r="AD109" s="69">
        <v>745.97149999999999</v>
      </c>
      <c r="AE109" s="69">
        <v>651.49766848492845</v>
      </c>
      <c r="AF109" s="69">
        <v>840.44533151507153</v>
      </c>
      <c r="AG109" s="72">
        <v>261.7165</v>
      </c>
      <c r="AH109" s="69">
        <v>211.37784743979253</v>
      </c>
      <c r="AI109" s="70">
        <v>312.05515256020749</v>
      </c>
      <c r="AJ109" s="69">
        <v>618.00869999999998</v>
      </c>
      <c r="AK109" s="69">
        <v>500.35945282839896</v>
      </c>
      <c r="AL109" s="69">
        <v>735.65794717160099</v>
      </c>
      <c r="AM109" s="72">
        <v>811.1558</v>
      </c>
      <c r="AN109" s="69">
        <v>689.24496185840235</v>
      </c>
      <c r="AO109" s="70">
        <v>933.06663814159765</v>
      </c>
      <c r="AQ109" s="67" t="s">
        <v>158</v>
      </c>
      <c r="AR109" s="68">
        <f t="shared" si="3"/>
        <v>51</v>
      </c>
      <c r="AS109" s="72">
        <v>121.08344173774876</v>
      </c>
      <c r="AT109" s="69">
        <v>20.849187811082857</v>
      </c>
      <c r="AU109" s="70">
        <v>221.31769566441466</v>
      </c>
      <c r="AV109" s="69">
        <v>438.84974052960229</v>
      </c>
      <c r="AW109" s="69">
        <v>236.77608942279542</v>
      </c>
      <c r="AX109" s="69">
        <v>640.92339163640918</v>
      </c>
      <c r="AY109" s="72">
        <v>379.49982743397265</v>
      </c>
      <c r="AZ109" s="69">
        <v>237.1384929268574</v>
      </c>
      <c r="BA109" s="70">
        <v>521.86116194108786</v>
      </c>
      <c r="BB109" s="69">
        <v>359.10300975432665</v>
      </c>
      <c r="BC109" s="69">
        <v>220.86307616683987</v>
      </c>
      <c r="BD109" s="69">
        <v>497.34294334181345</v>
      </c>
      <c r="BE109" s="72">
        <v>348.72857006600236</v>
      </c>
      <c r="BF109" s="69">
        <v>178.30749289343643</v>
      </c>
      <c r="BG109" s="70">
        <v>519.14964723856826</v>
      </c>
      <c r="BH109" s="69">
        <v>133.46865637243292</v>
      </c>
      <c r="BI109" s="69">
        <v>40.156506354878431</v>
      </c>
      <c r="BJ109" s="69">
        <v>226.78080638998739</v>
      </c>
      <c r="BK109" s="72">
        <v>194.54315473370477</v>
      </c>
      <c r="BL109" s="69">
        <v>126.04621404990341</v>
      </c>
      <c r="BM109" s="70">
        <v>263.04009541750611</v>
      </c>
      <c r="BN109" s="69">
        <v>359.41595490525492</v>
      </c>
      <c r="BO109" s="69">
        <v>303.53720944583642</v>
      </c>
      <c r="BP109" s="70">
        <v>415.29470036467342</v>
      </c>
    </row>
    <row r="110" spans="1:68" ht="15" thickBot="1" x14ac:dyDescent="0.35">
      <c r="A110" s="73" t="s">
        <v>159</v>
      </c>
      <c r="B110" s="74">
        <v>52</v>
      </c>
      <c r="C110" s="75">
        <v>9831.3568999999989</v>
      </c>
      <c r="D110" s="75">
        <v>9192.6741493812606</v>
      </c>
      <c r="E110" s="76">
        <v>10470.039650618737</v>
      </c>
      <c r="F110" s="77">
        <v>8320.32</v>
      </c>
      <c r="G110" s="75">
        <v>7659.2623540242876</v>
      </c>
      <c r="H110" s="76">
        <v>8981.3776459757119</v>
      </c>
      <c r="I110" s="77">
        <v>1511.0369000000001</v>
      </c>
      <c r="J110" s="75">
        <v>1345.6048156982886</v>
      </c>
      <c r="K110" s="76">
        <v>1676.4689843017115</v>
      </c>
      <c r="M110" s="73" t="s">
        <v>159</v>
      </c>
      <c r="N110" s="79">
        <f t="shared" si="2"/>
        <v>52</v>
      </c>
      <c r="O110" s="77">
        <v>1264.58</v>
      </c>
      <c r="P110" s="75">
        <v>1106.7047186877112</v>
      </c>
      <c r="Q110" s="76">
        <v>1422.4552813122887</v>
      </c>
      <c r="R110" s="75">
        <v>503.83269999999999</v>
      </c>
      <c r="S110" s="75">
        <v>419.87101210916848</v>
      </c>
      <c r="T110" s="75">
        <v>587.79438789083144</v>
      </c>
      <c r="U110" s="77">
        <v>1485.84</v>
      </c>
      <c r="V110" s="75">
        <v>1350.3407853262731</v>
      </c>
      <c r="W110" s="76">
        <v>1621.3392146737267</v>
      </c>
      <c r="X110" s="75">
        <v>1509.06</v>
      </c>
      <c r="Y110" s="75">
        <v>1308.9256603074614</v>
      </c>
      <c r="Z110" s="75">
        <v>1709.1943396925385</v>
      </c>
      <c r="AA110" s="77">
        <v>1034.78</v>
      </c>
      <c r="AB110" s="75">
        <v>905.92228407402013</v>
      </c>
      <c r="AC110" s="76">
        <v>1163.6377159259798</v>
      </c>
      <c r="AD110" s="75">
        <v>753.14710000000002</v>
      </c>
      <c r="AE110" s="75">
        <v>658.67326848492849</v>
      </c>
      <c r="AF110" s="75">
        <v>847.62093151507156</v>
      </c>
      <c r="AG110" s="77">
        <v>279.60270000000003</v>
      </c>
      <c r="AH110" s="75">
        <v>229.26404743979256</v>
      </c>
      <c r="AI110" s="76">
        <v>329.94135256020752</v>
      </c>
      <c r="AJ110" s="75">
        <v>623.95330000000001</v>
      </c>
      <c r="AK110" s="75">
        <v>506.30405282839899</v>
      </c>
      <c r="AL110" s="75">
        <v>741.60254717160103</v>
      </c>
      <c r="AM110" s="77">
        <v>865.52380000000005</v>
      </c>
      <c r="AN110" s="75">
        <v>743.6129618584024</v>
      </c>
      <c r="AO110" s="76">
        <v>987.4346381415977</v>
      </c>
      <c r="AQ110" s="73" t="s">
        <v>159</v>
      </c>
      <c r="AR110" s="79">
        <f t="shared" si="3"/>
        <v>52</v>
      </c>
      <c r="AS110" s="77">
        <v>127.01183080356381</v>
      </c>
      <c r="AT110" s="75">
        <v>25.087204746025364</v>
      </c>
      <c r="AU110" s="76">
        <v>228.93645686110227</v>
      </c>
      <c r="AV110" s="75">
        <v>445.44490129230621</v>
      </c>
      <c r="AW110" s="75">
        <v>239.96343644086352</v>
      </c>
      <c r="AX110" s="75">
        <v>650.92636614374896</v>
      </c>
      <c r="AY110" s="77">
        <v>390.13462993203791</v>
      </c>
      <c r="AZ110" s="75">
        <v>245.37248309842283</v>
      </c>
      <c r="BA110" s="76">
        <v>534.89677676565293</v>
      </c>
      <c r="BB110" s="75">
        <v>404.05012374869818</v>
      </c>
      <c r="BC110" s="75">
        <v>263.47888203094965</v>
      </c>
      <c r="BD110" s="75">
        <v>544.62136546644672</v>
      </c>
      <c r="BE110" s="77">
        <v>288.86721513037168</v>
      </c>
      <c r="BF110" s="75">
        <v>115.57212006391742</v>
      </c>
      <c r="BG110" s="76">
        <v>462.16231019682596</v>
      </c>
      <c r="BH110" s="75">
        <v>97.970099196350091</v>
      </c>
      <c r="BI110" s="75">
        <v>3.0843129049438289</v>
      </c>
      <c r="BJ110" s="75">
        <v>192.85588548775635</v>
      </c>
      <c r="BK110" s="77">
        <v>183.26182397491331</v>
      </c>
      <c r="BL110" s="75">
        <v>113.60973607300986</v>
      </c>
      <c r="BM110" s="76">
        <v>252.91391187681677</v>
      </c>
      <c r="BN110" s="75">
        <v>319.62705165395141</v>
      </c>
      <c r="BO110" s="75">
        <v>261.40632226014202</v>
      </c>
      <c r="BP110" s="76">
        <v>377.8477810477608</v>
      </c>
    </row>
    <row r="111" spans="1:68" x14ac:dyDescent="0.3">
      <c r="C111" s="54"/>
      <c r="D111" s="54"/>
      <c r="E111" s="54"/>
      <c r="F111" s="54"/>
      <c r="I111" s="54"/>
      <c r="P111" s="10"/>
      <c r="Q111" s="54"/>
      <c r="R111" s="54"/>
      <c r="S111" s="54"/>
      <c r="AT111" s="10"/>
      <c r="AU111" s="54"/>
      <c r="AV111" s="54"/>
      <c r="AW111" s="54"/>
      <c r="BB111">
        <v>380.18691410827569</v>
      </c>
      <c r="BC111">
        <v>238.81741808393033</v>
      </c>
      <c r="BD111">
        <v>521.55641013262107</v>
      </c>
    </row>
    <row r="112" spans="1:68" x14ac:dyDescent="0.3">
      <c r="P112" s="10"/>
      <c r="Q112" s="54"/>
      <c r="R112" s="54"/>
      <c r="S112" s="54"/>
      <c r="AT112" s="10"/>
      <c r="AU112" s="54"/>
      <c r="AV112" s="54"/>
      <c r="AW112" s="54"/>
    </row>
    <row r="113" spans="16:49" x14ac:dyDescent="0.3">
      <c r="P113" s="10"/>
      <c r="Q113" s="54"/>
      <c r="R113" s="54"/>
      <c r="S113" s="54"/>
      <c r="AT113" s="10"/>
      <c r="AU113" s="54"/>
      <c r="AV113" s="54"/>
      <c r="AW113" s="54"/>
    </row>
    <row r="114" spans="16:49" x14ac:dyDescent="0.3">
      <c r="P114" s="10"/>
      <c r="Q114" s="54"/>
      <c r="R114" s="54"/>
      <c r="S114" s="54"/>
      <c r="AT114" s="10"/>
      <c r="AU114" s="54"/>
      <c r="AV114" s="54"/>
      <c r="AW114" s="54"/>
    </row>
    <row r="115" spans="16:49" x14ac:dyDescent="0.3">
      <c r="P115" s="10"/>
      <c r="Q115" s="54"/>
      <c r="R115" s="54"/>
      <c r="S115" s="54"/>
      <c r="AT115" s="10"/>
      <c r="AU115" s="54"/>
      <c r="AV115" s="54"/>
      <c r="AW115" s="54"/>
    </row>
    <row r="116" spans="16:49" x14ac:dyDescent="0.3">
      <c r="P116" s="10"/>
      <c r="Q116" s="54"/>
      <c r="R116" s="54"/>
      <c r="S116" s="54"/>
      <c r="AT116" s="10"/>
      <c r="AU116" s="54"/>
      <c r="AV116" s="54"/>
      <c r="AW116" s="54"/>
    </row>
    <row r="117" spans="16:49" x14ac:dyDescent="0.3">
      <c r="P117" s="10"/>
      <c r="Q117" s="54"/>
      <c r="R117" s="54"/>
      <c r="S117" s="54"/>
      <c r="AT117" s="10"/>
      <c r="AU117" s="54"/>
      <c r="AV117" s="54"/>
      <c r="AW117" s="54"/>
    </row>
    <row r="118" spans="16:49" x14ac:dyDescent="0.3">
      <c r="P118" s="10"/>
      <c r="Q118" s="54"/>
      <c r="R118" s="54"/>
      <c r="S118" s="54"/>
      <c r="AT118" s="10"/>
      <c r="AU118" s="54"/>
      <c r="AV118" s="54"/>
      <c r="AW118" s="54"/>
    </row>
    <row r="119" spans="16:49" x14ac:dyDescent="0.3">
      <c r="P119" s="10"/>
      <c r="Q119" s="54"/>
      <c r="R119" s="54"/>
      <c r="S119" s="54"/>
      <c r="AT119" s="10"/>
      <c r="AU119" s="54"/>
      <c r="AV119" s="54"/>
      <c r="AW119" s="54"/>
    </row>
    <row r="120" spans="16:49" x14ac:dyDescent="0.3">
      <c r="P120" s="10"/>
      <c r="Q120" s="54"/>
      <c r="R120" s="54"/>
      <c r="S120" s="54"/>
      <c r="AT120" s="10"/>
      <c r="AU120" s="54"/>
      <c r="AV120" s="54"/>
      <c r="AW120" s="54"/>
    </row>
    <row r="121" spans="16:49" x14ac:dyDescent="0.3">
      <c r="P121" s="10"/>
      <c r="Q121" s="54"/>
      <c r="R121" s="54"/>
      <c r="S121" s="54"/>
      <c r="AT121" s="10"/>
      <c r="AU121" s="54"/>
      <c r="AV121" s="54"/>
      <c r="AW121" s="54"/>
    </row>
    <row r="122" spans="16:49" x14ac:dyDescent="0.3">
      <c r="P122" s="10"/>
      <c r="Q122" s="54"/>
      <c r="R122" s="54"/>
      <c r="S122" s="54"/>
      <c r="AT122" s="10"/>
      <c r="AU122" s="54"/>
      <c r="AV122" s="54"/>
      <c r="AW122" s="54"/>
    </row>
    <row r="123" spans="16:49" x14ac:dyDescent="0.3">
      <c r="P123" s="10"/>
      <c r="Q123" s="54"/>
      <c r="R123" s="54"/>
      <c r="S123" s="54"/>
      <c r="AT123" s="10"/>
      <c r="AU123" s="54"/>
      <c r="AV123" s="54"/>
      <c r="AW123" s="54"/>
    </row>
    <row r="124" spans="16:49" x14ac:dyDescent="0.3">
      <c r="P124" s="10"/>
      <c r="Q124" s="54"/>
      <c r="R124" s="54"/>
      <c r="S124" s="54"/>
      <c r="AT124" s="10"/>
      <c r="AU124" s="54"/>
      <c r="AV124" s="54"/>
      <c r="AW124" s="54"/>
    </row>
    <row r="125" spans="16:49" x14ac:dyDescent="0.3">
      <c r="P125" s="10"/>
      <c r="Q125" s="54"/>
      <c r="R125" s="54"/>
      <c r="S125" s="54"/>
      <c r="AT125" s="10"/>
      <c r="AU125" s="54"/>
      <c r="AV125" s="54"/>
      <c r="AW125" s="54"/>
    </row>
    <row r="126" spans="16:49" x14ac:dyDescent="0.3">
      <c r="P126" s="10"/>
      <c r="Q126" s="54"/>
      <c r="R126" s="54"/>
      <c r="S126" s="54"/>
      <c r="AT126" s="10"/>
      <c r="AU126" s="54"/>
      <c r="AV126" s="54"/>
      <c r="AW126" s="54"/>
    </row>
    <row r="127" spans="16:49" x14ac:dyDescent="0.3">
      <c r="P127" s="10"/>
      <c r="Q127" s="54"/>
      <c r="R127" s="54"/>
      <c r="S127" s="54"/>
      <c r="AT127" s="10"/>
      <c r="AU127" s="54"/>
      <c r="AV127" s="54"/>
      <c r="AW127" s="54"/>
    </row>
    <row r="128" spans="16:49" x14ac:dyDescent="0.3">
      <c r="P128" s="10"/>
      <c r="Q128" s="54"/>
      <c r="R128" s="54"/>
      <c r="S128" s="54"/>
      <c r="AT128" s="10"/>
      <c r="AU128" s="54"/>
      <c r="AV128" s="54"/>
      <c r="AW128" s="54"/>
    </row>
    <row r="129" spans="16:49" x14ac:dyDescent="0.3">
      <c r="P129" s="10"/>
      <c r="Q129" s="54"/>
      <c r="R129" s="54"/>
      <c r="S129" s="54"/>
      <c r="AT129" s="10"/>
      <c r="AU129" s="54"/>
      <c r="AV129" s="54"/>
      <c r="AW129" s="54"/>
    </row>
    <row r="130" spans="16:49" x14ac:dyDescent="0.3">
      <c r="P130" s="10"/>
      <c r="Q130" s="54"/>
      <c r="R130" s="54"/>
      <c r="S130" s="54"/>
      <c r="AT130" s="10"/>
      <c r="AU130" s="54"/>
      <c r="AV130" s="54"/>
      <c r="AW130" s="54"/>
    </row>
    <row r="131" spans="16:49" x14ac:dyDescent="0.3">
      <c r="P131" s="10"/>
      <c r="Q131" s="54"/>
      <c r="R131" s="54"/>
      <c r="S131" s="54"/>
      <c r="AT131" s="10"/>
      <c r="AU131" s="54"/>
      <c r="AV131" s="54"/>
      <c r="AW131" s="54"/>
    </row>
    <row r="132" spans="16:49" x14ac:dyDescent="0.3">
      <c r="P132" s="10"/>
      <c r="Q132" s="54"/>
      <c r="R132" s="54"/>
      <c r="S132" s="54"/>
      <c r="AT132" s="10"/>
      <c r="AU132" s="54"/>
      <c r="AV132" s="54"/>
      <c r="AW132" s="54"/>
    </row>
    <row r="133" spans="16:49" x14ac:dyDescent="0.3">
      <c r="P133" s="10"/>
      <c r="Q133" s="54"/>
      <c r="R133" s="54"/>
      <c r="S133" s="54"/>
      <c r="AT133" s="10"/>
      <c r="AU133" s="54"/>
      <c r="AV133" s="54"/>
      <c r="AW133" s="54"/>
    </row>
    <row r="134" spans="16:49" x14ac:dyDescent="0.3">
      <c r="P134" s="10"/>
      <c r="Q134" s="54"/>
      <c r="R134" s="54"/>
      <c r="S134" s="54"/>
      <c r="AT134" s="10"/>
      <c r="AU134" s="54"/>
      <c r="AV134" s="54"/>
      <c r="AW134" s="54"/>
    </row>
    <row r="135" spans="16:49" x14ac:dyDescent="0.3">
      <c r="P135" s="10"/>
      <c r="Q135" s="54"/>
      <c r="R135" s="54"/>
      <c r="S135" s="54"/>
      <c r="AT135" s="10"/>
      <c r="AU135" s="54"/>
      <c r="AV135" s="54"/>
      <c r="AW135" s="54"/>
    </row>
    <row r="136" spans="16:49" x14ac:dyDescent="0.3">
      <c r="P136" s="10"/>
      <c r="Q136" s="54"/>
      <c r="R136" s="54"/>
      <c r="S136" s="54"/>
      <c r="AT136" s="10"/>
      <c r="AU136" s="54"/>
      <c r="AV136" s="54"/>
      <c r="AW136" s="54"/>
    </row>
    <row r="137" spans="16:49" x14ac:dyDescent="0.3">
      <c r="P137" s="10"/>
      <c r="Q137" s="54"/>
      <c r="R137" s="54"/>
      <c r="S137" s="54"/>
      <c r="AT137" s="10"/>
      <c r="AU137" s="54"/>
      <c r="AV137" s="54"/>
      <c r="AW137" s="54"/>
    </row>
    <row r="138" spans="16:49" x14ac:dyDescent="0.3">
      <c r="P138" s="10"/>
      <c r="Q138" s="54"/>
      <c r="R138" s="54"/>
      <c r="S138" s="54"/>
      <c r="AT138" s="10"/>
      <c r="AU138" s="54"/>
      <c r="AV138" s="54"/>
      <c r="AW138" s="54"/>
    </row>
    <row r="139" spans="16:49" x14ac:dyDescent="0.3">
      <c r="P139" s="10"/>
      <c r="Q139" s="54"/>
      <c r="R139" s="54"/>
      <c r="S139" s="54"/>
      <c r="AT139" s="10"/>
      <c r="AU139" s="54"/>
      <c r="AV139" s="54"/>
      <c r="AW139" s="54"/>
    </row>
    <row r="140" spans="16:49" x14ac:dyDescent="0.3">
      <c r="P140" s="10"/>
      <c r="Q140" s="54"/>
      <c r="R140" s="54"/>
      <c r="S140" s="54"/>
      <c r="AT140" s="10"/>
      <c r="AU140" s="54"/>
      <c r="AV140" s="54"/>
      <c r="AW140" s="54"/>
    </row>
    <row r="141" spans="16:49" x14ac:dyDescent="0.3">
      <c r="P141" s="10"/>
      <c r="Q141" s="54"/>
      <c r="R141" s="54"/>
      <c r="S141" s="54"/>
      <c r="AT141" s="10"/>
      <c r="AU141" s="54"/>
      <c r="AV141" s="54"/>
      <c r="AW141" s="54"/>
    </row>
    <row r="142" spans="16:49" x14ac:dyDescent="0.3">
      <c r="P142" s="10"/>
      <c r="Q142" s="54"/>
      <c r="R142" s="54"/>
      <c r="S142" s="54"/>
      <c r="AT142" s="10"/>
      <c r="AU142" s="54"/>
      <c r="AV142" s="54"/>
      <c r="AW142" s="54"/>
    </row>
    <row r="143" spans="16:49" x14ac:dyDescent="0.3">
      <c r="P143" s="10"/>
      <c r="Q143" s="54"/>
      <c r="R143" s="54"/>
      <c r="S143" s="54"/>
      <c r="AT143" s="10"/>
      <c r="AU143" s="54"/>
      <c r="AV143" s="54"/>
      <c r="AW143" s="54"/>
    </row>
    <row r="144" spans="16:49" x14ac:dyDescent="0.3">
      <c r="P144" s="10"/>
      <c r="Q144" s="54"/>
      <c r="R144" s="54"/>
      <c r="S144" s="54"/>
      <c r="AT144" s="10"/>
      <c r="AU144" s="54"/>
      <c r="AV144" s="54"/>
      <c r="AW144" s="54"/>
    </row>
    <row r="145" spans="16:49" x14ac:dyDescent="0.3">
      <c r="P145" s="10"/>
      <c r="Q145" s="54"/>
      <c r="R145" s="54"/>
      <c r="S145" s="54"/>
      <c r="AT145" s="10"/>
      <c r="AU145" s="54"/>
      <c r="AV145" s="54"/>
      <c r="AW145" s="54"/>
    </row>
    <row r="146" spans="16:49" x14ac:dyDescent="0.3">
      <c r="P146" s="10"/>
      <c r="Q146" s="54"/>
      <c r="R146" s="54"/>
      <c r="S146" s="54"/>
      <c r="AT146" s="10"/>
      <c r="AU146" s="54"/>
      <c r="AV146" s="54"/>
      <c r="AW146" s="54"/>
    </row>
    <row r="147" spans="16:49" x14ac:dyDescent="0.3">
      <c r="P147" s="10"/>
      <c r="Q147" s="54"/>
      <c r="R147" s="54"/>
      <c r="S147" s="54"/>
      <c r="AT147" s="10"/>
      <c r="AU147" s="54"/>
      <c r="AV147" s="54"/>
      <c r="AW147" s="54"/>
    </row>
    <row r="148" spans="16:49" x14ac:dyDescent="0.3">
      <c r="P148" s="10"/>
      <c r="Q148" s="54"/>
      <c r="R148" s="54"/>
      <c r="S148" s="54"/>
      <c r="AT148" s="10"/>
      <c r="AU148" s="54"/>
      <c r="AV148" s="54"/>
      <c r="AW148" s="54"/>
    </row>
    <row r="149" spans="16:49" x14ac:dyDescent="0.3">
      <c r="P149" s="10"/>
      <c r="Q149" s="54"/>
      <c r="R149" s="54"/>
      <c r="S149" s="54"/>
      <c r="AT149" s="10"/>
      <c r="AU149" s="54"/>
      <c r="AV149" s="54"/>
      <c r="AW149" s="54"/>
    </row>
    <row r="150" spans="16:49" x14ac:dyDescent="0.3">
      <c r="P150" s="10"/>
      <c r="Q150" s="54"/>
      <c r="R150" s="54"/>
      <c r="S150" s="54"/>
      <c r="AT150" s="10"/>
      <c r="AU150" s="54"/>
      <c r="AV150" s="54"/>
      <c r="AW150" s="54"/>
    </row>
    <row r="151" spans="16:49" x14ac:dyDescent="0.3">
      <c r="P151" s="10"/>
      <c r="Q151" s="54"/>
      <c r="R151" s="54"/>
      <c r="S151" s="54"/>
      <c r="AT151" s="10"/>
      <c r="AU151" s="54"/>
      <c r="AV151" s="54"/>
      <c r="AW151" s="54"/>
    </row>
    <row r="152" spans="16:49" x14ac:dyDescent="0.3">
      <c r="P152" s="10"/>
      <c r="Q152" s="54"/>
      <c r="R152" s="54"/>
      <c r="S152" s="54"/>
      <c r="AT152" s="10"/>
      <c r="AU152" s="54"/>
      <c r="AV152" s="54"/>
      <c r="AW152" s="54"/>
    </row>
    <row r="153" spans="16:49" x14ac:dyDescent="0.3">
      <c r="P153" s="10"/>
      <c r="Q153" s="54"/>
      <c r="R153" s="54"/>
      <c r="S153" s="54"/>
      <c r="AT153" s="10"/>
      <c r="AU153" s="54"/>
      <c r="AV153" s="54"/>
      <c r="AW153" s="54"/>
    </row>
    <row r="154" spans="16:49" x14ac:dyDescent="0.3">
      <c r="P154" s="10"/>
      <c r="Q154" s="54"/>
      <c r="R154" s="54"/>
      <c r="S154" s="54"/>
      <c r="AT154" s="10"/>
      <c r="AU154" s="54"/>
      <c r="AV154" s="54"/>
      <c r="AW154" s="54"/>
    </row>
    <row r="155" spans="16:49" x14ac:dyDescent="0.3">
      <c r="P155" s="10"/>
      <c r="Q155" s="10"/>
      <c r="R155" s="10"/>
      <c r="S155" s="10"/>
      <c r="AT155" s="10"/>
      <c r="AU155" s="10"/>
      <c r="AV155" s="10"/>
      <c r="AW155" s="10"/>
    </row>
    <row r="156" spans="16:49" x14ac:dyDescent="0.3">
      <c r="P156" s="10"/>
      <c r="Q156" s="10"/>
      <c r="R156" s="10"/>
      <c r="S156" s="10"/>
      <c r="AT156" s="10"/>
      <c r="AU156" s="10"/>
      <c r="AV156" s="10"/>
      <c r="AW156" s="10"/>
    </row>
    <row r="157" spans="16:49" x14ac:dyDescent="0.3">
      <c r="P157" s="10"/>
      <c r="Q157" s="10"/>
      <c r="R157" s="10"/>
      <c r="S157" s="10"/>
      <c r="AT157" s="10"/>
      <c r="AU157" s="10"/>
      <c r="AV157" s="10"/>
      <c r="AW157" s="10"/>
    </row>
    <row r="158" spans="16:49" x14ac:dyDescent="0.3">
      <c r="P158" s="10"/>
      <c r="Q158" s="10"/>
      <c r="R158" s="10"/>
      <c r="S158" s="10"/>
      <c r="AT158" s="10"/>
      <c r="AU158" s="10"/>
      <c r="AV158" s="10"/>
      <c r="AW158" s="10"/>
    </row>
    <row r="159" spans="16:49" x14ac:dyDescent="0.3">
      <c r="P159" s="10"/>
      <c r="Q159" s="10"/>
      <c r="R159" s="10"/>
      <c r="S159" s="10"/>
      <c r="AT159" s="10"/>
      <c r="AU159" s="10"/>
      <c r="AV159" s="10"/>
      <c r="AW159" s="10"/>
    </row>
    <row r="160" spans="16:49" x14ac:dyDescent="0.3">
      <c r="P160" s="10"/>
      <c r="Q160" s="10"/>
      <c r="R160" s="10"/>
      <c r="S160" s="10"/>
      <c r="AT160" s="10"/>
      <c r="AU160" s="10"/>
      <c r="AV160" s="10"/>
      <c r="AW160" s="10"/>
    </row>
    <row r="161" spans="16:49" x14ac:dyDescent="0.3">
      <c r="P161" s="10"/>
      <c r="Q161" s="10"/>
      <c r="R161" s="10"/>
      <c r="S161" s="10"/>
      <c r="AT161" s="10"/>
      <c r="AU161" s="10"/>
      <c r="AV161" s="10"/>
      <c r="AW161" s="10"/>
    </row>
    <row r="162" spans="16:49" x14ac:dyDescent="0.3">
      <c r="P162" s="10"/>
      <c r="Q162" s="10"/>
      <c r="R162" s="10"/>
      <c r="S162" s="10"/>
      <c r="AT162" s="10"/>
      <c r="AU162" s="10"/>
      <c r="AV162" s="10"/>
      <c r="AW162" s="10"/>
    </row>
    <row r="163" spans="16:49" x14ac:dyDescent="0.3">
      <c r="P163" s="10"/>
      <c r="Q163" s="10"/>
      <c r="R163" s="10"/>
      <c r="S163" s="10"/>
      <c r="AT163" s="10"/>
      <c r="AU163" s="10"/>
      <c r="AV163" s="10"/>
      <c r="AW163" s="10"/>
    </row>
    <row r="164" spans="16:49" x14ac:dyDescent="0.3">
      <c r="P164" s="10"/>
      <c r="Q164" s="10"/>
      <c r="R164" s="10"/>
      <c r="S164" s="10"/>
      <c r="AT164" s="10"/>
      <c r="AU164" s="10"/>
      <c r="AV164" s="10"/>
      <c r="AW164" s="10"/>
    </row>
    <row r="165" spans="16:49" x14ac:dyDescent="0.3">
      <c r="P165" s="10"/>
      <c r="Q165" s="10"/>
      <c r="R165" s="10"/>
      <c r="S165" s="10"/>
      <c r="AT165" s="10"/>
      <c r="AU165" s="10"/>
      <c r="AV165" s="10"/>
      <c r="AW165" s="10"/>
    </row>
  </sheetData>
  <mergeCells count="55">
    <mergeCell ref="BO3:BP3"/>
    <mergeCell ref="A4:K4"/>
    <mergeCell ref="M4:AO4"/>
    <mergeCell ref="AQ4:BP4"/>
    <mergeCell ref="A58:K58"/>
    <mergeCell ref="M58:AO58"/>
    <mergeCell ref="AQ58:BP58"/>
    <mergeCell ref="AW3:AX3"/>
    <mergeCell ref="AZ3:BA3"/>
    <mergeCell ref="BC3:BD3"/>
    <mergeCell ref="BF3:BG3"/>
    <mergeCell ref="BI3:BJ3"/>
    <mergeCell ref="BL3:BM3"/>
    <mergeCell ref="BN2:BP2"/>
    <mergeCell ref="D3:E3"/>
    <mergeCell ref="G3:H3"/>
    <mergeCell ref="J3:K3"/>
    <mergeCell ref="P3:Q3"/>
    <mergeCell ref="S3:T3"/>
    <mergeCell ref="V3:W3"/>
    <mergeCell ref="Y3:Z3"/>
    <mergeCell ref="AB3:AC3"/>
    <mergeCell ref="AE3:AF3"/>
    <mergeCell ref="AV2:AX2"/>
    <mergeCell ref="AY2:BA2"/>
    <mergeCell ref="BB2:BD2"/>
    <mergeCell ref="BE2:BG2"/>
    <mergeCell ref="BH2:BJ2"/>
    <mergeCell ref="BK2:BM2"/>
    <mergeCell ref="AS2:AU2"/>
    <mergeCell ref="AH3:AI3"/>
    <mergeCell ref="AK3:AL3"/>
    <mergeCell ref="AN3:AO3"/>
    <mergeCell ref="AT3:AU3"/>
    <mergeCell ref="AG2:AI2"/>
    <mergeCell ref="AJ2:AL2"/>
    <mergeCell ref="AM2:AO2"/>
    <mergeCell ref="AQ2:AQ3"/>
    <mergeCell ref="AR2:AR3"/>
    <mergeCell ref="AD2:AF2"/>
    <mergeCell ref="A1:K1"/>
    <mergeCell ref="M1:AO1"/>
    <mergeCell ref="AQ1:BP1"/>
    <mergeCell ref="A2:A3"/>
    <mergeCell ref="B2:B3"/>
    <mergeCell ref="C2:E2"/>
    <mergeCell ref="F2:H2"/>
    <mergeCell ref="I2:K2"/>
    <mergeCell ref="M2:M3"/>
    <mergeCell ref="N2:N3"/>
    <mergeCell ref="O2:Q2"/>
    <mergeCell ref="R2:T2"/>
    <mergeCell ref="U2:W2"/>
    <mergeCell ref="X2:Z2"/>
    <mergeCell ref="AA2:AC2"/>
  </mergeCells>
  <pageMargins left="0.7" right="0.7" top="0.75" bottom="0.75" header="0.3" footer="0.3"/>
  <pageSetup orientation="portrait" horizontalDpi="4294967295" verticalDpi="4294967295"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4166FFB-0F2D-4EAD-8035-533D42B736B6}">
  <ds:schemaRefs>
    <ds:schemaRef ds:uri="http://schemas.microsoft.com/sharepoint/v3/contenttype/forms"/>
  </ds:schemaRefs>
</ds:datastoreItem>
</file>

<file path=customXml/itemProps2.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C6FD93F-A152-466C-8E85-C23D05CAF21E}">
  <ds:schemaRefs>
    <ds:schemaRef ds:uri="eb636870-dbf1-40b4-a856-d0f4e9d0f51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Information</vt:lpstr>
      <vt:lpstr>Total deaths </vt:lpstr>
      <vt:lpstr>Province natural </vt:lpstr>
      <vt:lpstr>Metro natural </vt:lpstr>
      <vt:lpstr>Weekly excesses</vt:lpstr>
      <vt:lpstr>Total excess deaths per capita</vt:lpstr>
      <vt:lpstr>Predicted deaths</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cp:lastModifiedBy>
  <dcterms:created xsi:type="dcterms:W3CDTF">2020-06-29T18:46:32Z</dcterms:created>
  <dcterms:modified xsi:type="dcterms:W3CDTF">2021-09-22T16:42:05Z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